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 (2)" sheetId="1" r:id="rId1"/>
  </sheets>
  <definedNames>
    <definedName name="_xlnm.Print_Titles" localSheetId="0">'без учета счетов бюджета (2)'!$16:$17</definedName>
    <definedName name="_xlnm.Print_Area" localSheetId="0">'без учета счетов бюджета (2)'!$A$1:$H$134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9" i="1"/>
  <c r="F72"/>
  <c r="H103"/>
  <c r="H102" s="1"/>
  <c r="G103"/>
  <c r="G102" s="1"/>
  <c r="F103"/>
  <c r="F102" s="1"/>
  <c r="F31"/>
  <c r="H132"/>
  <c r="G132"/>
  <c r="H128"/>
  <c r="G128"/>
  <c r="F128"/>
  <c r="H122"/>
  <c r="G122"/>
  <c r="F122"/>
  <c r="H116"/>
  <c r="G116"/>
  <c r="F116"/>
  <c r="H112"/>
  <c r="G112"/>
  <c r="F112"/>
  <c r="H106"/>
  <c r="G106"/>
  <c r="F106"/>
  <c r="H100"/>
  <c r="G100"/>
  <c r="F100"/>
  <c r="H98"/>
  <c r="G98"/>
  <c r="F98"/>
  <c r="H92"/>
  <c r="H91" s="1"/>
  <c r="G92"/>
  <c r="G91" s="1"/>
  <c r="F92"/>
  <c r="F91" s="1"/>
  <c r="H95"/>
  <c r="G95"/>
  <c r="F95"/>
  <c r="H89"/>
  <c r="G89"/>
  <c r="F89"/>
  <c r="H86"/>
  <c r="G86"/>
  <c r="F86"/>
  <c r="H83"/>
  <c r="H82" s="1"/>
  <c r="G83"/>
  <c r="G82" s="1"/>
  <c r="F83"/>
  <c r="F82" s="1"/>
  <c r="H80"/>
  <c r="G80"/>
  <c r="F80"/>
  <c r="H78"/>
  <c r="G78"/>
  <c r="F78"/>
  <c r="H76"/>
  <c r="G76"/>
  <c r="F76"/>
  <c r="H66"/>
  <c r="G66"/>
  <c r="F66"/>
  <c r="H63"/>
  <c r="G63"/>
  <c r="F63"/>
  <c r="H59"/>
  <c r="G59"/>
  <c r="F59"/>
  <c r="H55"/>
  <c r="G55"/>
  <c r="F55"/>
  <c r="F52"/>
  <c r="H49"/>
  <c r="G49"/>
  <c r="F49"/>
  <c r="H46"/>
  <c r="G46"/>
  <c r="F46"/>
  <c r="H43"/>
  <c r="G43"/>
  <c r="F43"/>
  <c r="H40"/>
  <c r="G40"/>
  <c r="F40"/>
  <c r="H37"/>
  <c r="G37"/>
  <c r="F37"/>
  <c r="H34"/>
  <c r="G34"/>
  <c r="F34"/>
  <c r="F33" s="1"/>
  <c r="G75" l="1"/>
  <c r="H75"/>
  <c r="H97"/>
  <c r="F97"/>
  <c r="G97"/>
  <c r="F75"/>
  <c r="H110"/>
  <c r="H109" s="1"/>
  <c r="G110"/>
  <c r="G109" s="1"/>
  <c r="F110"/>
  <c r="F109" s="1"/>
  <c r="H127" l="1"/>
  <c r="G127"/>
  <c r="F127"/>
  <c r="H48" l="1"/>
  <c r="G48"/>
  <c r="F48"/>
  <c r="H51"/>
  <c r="G51"/>
  <c r="F51"/>
  <c r="H25"/>
  <c r="G25"/>
  <c r="F25"/>
  <c r="H27"/>
  <c r="G27"/>
  <c r="F27"/>
  <c r="F24" l="1"/>
  <c r="G24"/>
  <c r="H24"/>
  <c r="F22" l="1"/>
  <c r="H22"/>
  <c r="G22"/>
  <c r="H54" l="1"/>
  <c r="G54"/>
  <c r="F36"/>
  <c r="H94" l="1"/>
  <c r="G94"/>
  <c r="F94"/>
  <c r="H121"/>
  <c r="G121"/>
  <c r="F121"/>
  <c r="F124" l="1"/>
  <c r="G124"/>
  <c r="H124"/>
  <c r="H126"/>
  <c r="G126"/>
  <c r="F126"/>
  <c r="H118"/>
  <c r="G118"/>
  <c r="F118"/>
  <c r="H115"/>
  <c r="G115"/>
  <c r="F115"/>
  <c r="H105"/>
  <c r="G105"/>
  <c r="F105"/>
  <c r="H85"/>
  <c r="G85"/>
  <c r="F85"/>
  <c r="H58"/>
  <c r="G58"/>
  <c r="F58"/>
  <c r="F62"/>
  <c r="G62"/>
  <c r="H62"/>
  <c r="H71"/>
  <c r="G71"/>
  <c r="F71"/>
  <c r="H68"/>
  <c r="G68"/>
  <c r="F68"/>
  <c r="F114" l="1"/>
  <c r="G114"/>
  <c r="H114"/>
  <c r="H30"/>
  <c r="G30"/>
  <c r="F30"/>
  <c r="H131"/>
  <c r="H130" s="1"/>
  <c r="G131"/>
  <c r="G130" s="1"/>
  <c r="F131"/>
  <c r="F130" s="1"/>
  <c r="H88"/>
  <c r="H74" s="1"/>
  <c r="G88"/>
  <c r="G74" s="1"/>
  <c r="F88"/>
  <c r="F74" s="1"/>
  <c r="H65"/>
  <c r="H57" s="1"/>
  <c r="G65"/>
  <c r="G57" s="1"/>
  <c r="F65"/>
  <c r="F57" s="1"/>
  <c r="F54"/>
  <c r="H42"/>
  <c r="G42"/>
  <c r="F42"/>
  <c r="H36"/>
  <c r="G36"/>
  <c r="H45"/>
  <c r="G45"/>
  <c r="F45"/>
  <c r="H39"/>
  <c r="G39"/>
  <c r="F39"/>
  <c r="H33"/>
  <c r="G33"/>
  <c r="H20"/>
  <c r="G20"/>
  <c r="F29" l="1"/>
  <c r="H29"/>
  <c r="H18" s="1"/>
  <c r="G29"/>
  <c r="G18" s="1"/>
  <c r="F20"/>
  <c r="F19" s="1"/>
  <c r="F134" l="1"/>
  <c r="F18"/>
  <c r="H134"/>
  <c r="G134"/>
</calcChain>
</file>

<file path=xl/sharedStrings.xml><?xml version="1.0" encoding="utf-8"?>
<sst xmlns="http://schemas.openxmlformats.org/spreadsheetml/2006/main" count="455" uniqueCount="139">
  <si>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</si>
  <si>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</si>
  <si>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</si>
  <si>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</si>
  <si>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</si>
  <si>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</si>
  <si>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</si>
  <si>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</si>
  <si>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</si>
  <si>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</si>
  <si>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</si>
  <si>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</si>
  <si>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</si>
  <si>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</si>
  <si>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</si>
  <si>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</si>
  <si>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</si>
  <si>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</si>
  <si>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</si>
  <si>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</si>
  <si>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</si>
  <si>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</si>
  <si>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</si>
  <si>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</si>
  <si>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</si>
  <si>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</si>
  <si>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</si>
  <si>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</si>
  <si>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</si>
  <si>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</si>
  <si>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</si>
  <si>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</si>
  <si>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</si>
  <si>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</si>
  <si>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</si>
  <si>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</si>
  <si>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</si>
  <si>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</si>
  <si>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</si>
  <si>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</si>
  <si>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</si>
  <si>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</si>
  <si>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</si>
  <si>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</si>
  <si>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</si>
  <si>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</si>
  <si>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</si>
  <si>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</si>
  <si>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</si>
  <si>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</si>
  <si>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</si>
  <si>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</si>
  <si>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</si>
  <si>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</si>
  <si>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</si>
  <si>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</si>
  <si>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</si>
  <si>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</si>
  <si>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</si>
  <si>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</si>
  <si>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</si>
  <si>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</si>
  <si>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</si>
  <si>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 xml:space="preserve">"О бюджете Городского поселения Суслонгер </t>
  </si>
  <si>
    <t xml:space="preserve">Городского поселения Суслонгер Звениговского муниципального района Республики Марий Эл </t>
  </si>
  <si>
    <t>Муниципальная программа «Развитие территории Городского поселения Суслонгер Звениговского района Республики Марий Эл на 2022-2030 годы»</t>
  </si>
  <si>
    <t>С100000000</t>
  </si>
  <si>
    <t>С140400000</t>
  </si>
  <si>
    <t>С140426600</t>
  </si>
  <si>
    <t>С140426700</t>
  </si>
  <si>
    <t>С140426710</t>
  </si>
  <si>
    <t>С140426730</t>
  </si>
  <si>
    <t>С140426701</t>
  </si>
  <si>
    <t>С140426711</t>
  </si>
  <si>
    <t>С140500000</t>
  </si>
  <si>
    <t>С140526800</t>
  </si>
  <si>
    <t>С140526810</t>
  </si>
  <si>
    <t>С140526820</t>
  </si>
  <si>
    <t>С140526830</t>
  </si>
  <si>
    <t>С140526850</t>
  </si>
  <si>
    <t>С140600000</t>
  </si>
  <si>
    <t>С140626020</t>
  </si>
  <si>
    <t>С140626030</t>
  </si>
  <si>
    <t>С140626050</t>
  </si>
  <si>
    <t>С140626070</t>
  </si>
  <si>
    <t>С140626080</t>
  </si>
  <si>
    <t>С140626110</t>
  </si>
  <si>
    <t>С140700000</t>
  </si>
  <si>
    <t>С140726520</t>
  </si>
  <si>
    <t>С140726530</t>
  </si>
  <si>
    <t>С140800000</t>
  </si>
  <si>
    <t>С140826130</t>
  </si>
  <si>
    <t>С101000000</t>
  </si>
  <si>
    <t>С101012010</t>
  </si>
  <si>
    <t>С1404S0250</t>
  </si>
  <si>
    <t>Реализация программ формирования современной городской среды (доля финансового участия заинтересованных лиц)</t>
  </si>
  <si>
    <t>С11F200000</t>
  </si>
  <si>
    <t>С11F225550</t>
  </si>
  <si>
    <t>Реализация программ формирования современной городской среды</t>
  </si>
  <si>
    <t>С11F255550</t>
  </si>
  <si>
    <t>С1201S0011</t>
  </si>
  <si>
    <t>С120100000</t>
  </si>
  <si>
    <t>С1201И0011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</si>
  <si>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(в рамках проекта "Добро Двор"- благоустройство дворовой территории многоквартирных домов микрорайона по ул.Строителей пгт Суслонгер )</t>
  </si>
  <si>
    <t>Муниципальный проект "Реализация проектов и программ развития территорий поселения, основанных на местных инициативах"</t>
  </si>
  <si>
    <t>С140426731</t>
  </si>
  <si>
    <t>С140426732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</si>
  <si>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</si>
  <si>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</si>
  <si>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С140651180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</si>
  <si>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</si>
  <si>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("Добро Двор"- благоустройство дворовой территории многоквартирных домов микрорайона по ул.Строителей пгт Суслонгер) за счет средств инициативных платежей</t>
  </si>
  <si>
    <t>Пенсионное обеспечение</t>
  </si>
  <si>
    <t>С140726100</t>
  </si>
  <si>
    <t>(тыс.рублей)</t>
  </si>
  <si>
    <t>2026 год</t>
  </si>
  <si>
    <t>2027 год</t>
  </si>
  <si>
    <t>870</t>
  </si>
  <si>
    <t>310</t>
  </si>
  <si>
    <t>Публичные нормативные социальные выплаты гражданам</t>
  </si>
  <si>
    <t>Резервные средства</t>
  </si>
  <si>
    <t>240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</si>
  <si>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</si>
  <si>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</si>
  <si>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</si>
  <si>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850</t>
  </si>
  <si>
    <t>Уплата налогов, сборов и иных платежей</t>
  </si>
  <si>
    <t>С140626021</t>
  </si>
  <si>
    <t>Расходы на оплату договоров гражданско-правового характера</t>
  </si>
  <si>
    <t>С140626060</t>
  </si>
  <si>
    <t>Оценка недвижимости, признание прав и регулирование отношений по муниципальной собственности</t>
  </si>
  <si>
    <t xml:space="preserve">группам (группам и подгруппам) видов расходов, разделам, подразделам классификации расходов бюджета </t>
  </si>
  <si>
    <t xml:space="preserve"> Республики Марий Эл на 2026 год</t>
  </si>
  <si>
    <t>и на плановый период 2027 и 2028 годов"</t>
  </si>
  <si>
    <t xml:space="preserve"> от __  декабря 2025 года № ___</t>
  </si>
  <si>
    <t>на 2026 год и плановый период 2027 и 2028 годов</t>
  </si>
  <si>
    <t>2028 год</t>
  </si>
  <si>
    <t>С140626090</t>
  </si>
  <si>
    <t>Мероприятия по землеустройству и землепользованию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</si>
</sst>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name val="Calibri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4">
      <alignment vertical="top" wrapText="1"/>
    </xf>
  </cellStyleXfs>
  <cellXfs count="48">
    <xf numFmtId="0" fontId="0" fillId="0" borderId="0" xfId="0"/>
    <xf numFmtId="0" fontId="0" fillId="0" borderId="0" xfId="0" applyAlignment="1">
      <alignment horizontal="center"/>
    </xf>
    <xf numFmtId="49" fontId="1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2" fillId="0" borderId="0" xfId="1" applyFont="1" applyBorder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49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justify" vertical="center"/>
    </xf>
    <xf numFmtId="0" fontId="1" fillId="5" borderId="0" xfId="0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164" fontId="1" fillId="5" borderId="0" xfId="0" applyNumberFormat="1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center" vertical="center" shrinkToFit="1"/>
    </xf>
    <xf numFmtId="164" fontId="2" fillId="4" borderId="0" xfId="0" applyNumberFormat="1" applyFont="1" applyFill="1" applyAlignment="1">
      <alignment horizontal="center" vertical="center" wrapText="1"/>
    </xf>
    <xf numFmtId="164" fontId="1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4" borderId="0" xfId="0" applyFont="1" applyFill="1" applyAlignment="1">
      <alignment horizontal="center" vertical="center"/>
    </xf>
    <xf numFmtId="165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justify" vertical="center" wrapText="1"/>
    </xf>
    <xf numFmtId="0" fontId="2" fillId="0" borderId="0" xfId="0" applyFont="1" applyAlignment="1">
      <alignment vertical="top" wrapText="1"/>
    </xf>
    <xf numFmtId="164" fontId="1" fillId="5" borderId="0" xfId="0" applyNumberFormat="1" applyFont="1" applyFill="1" applyAlignment="1">
      <alignment horizontal="center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2" borderId="0" xfId="0" applyFont="1" applyFill="1" applyAlignment="1">
      <alignment horizontal="center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4"/>
  <sheetViews>
    <sheetView tabSelected="1" topLeftCell="A115" zoomScale="87" zoomScaleNormal="87" workbookViewId="0">
      <selection activeCell="F134" sqref="F134"/>
    </sheetView>
  </sheetViews>
  <sheetFormatPr defaultColWidth="9.140625" defaultRowHeight="1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>
      <c r="A1" s="8"/>
      <c r="B1" s="42" t="s">
        <v>0</v>
      </c>
      <c r="C1" s="42"/>
      <c r="D1" s="42"/>
      <c r="E1" s="42"/>
      <c r="F1" s="42"/>
      <c r="G1" s="42"/>
      <c r="H1" s="42"/>
    </row>
    <row r="2" spans="1:8" ht="18.75" customHeight="1">
      <c r="A2" s="8"/>
      <c r="B2" s="42" t="s">
        <v>1</v>
      </c>
      <c r="C2" s="42"/>
      <c r="D2" s="42"/>
      <c r="E2" s="42"/>
      <c r="F2" s="42"/>
      <c r="G2" s="42"/>
      <c r="H2" s="42"/>
    </row>
    <row r="3" spans="1:8" ht="18.75" customHeight="1">
      <c r="A3" s="8"/>
      <c r="B3" s="42" t="s">
        <v>63</v>
      </c>
      <c r="C3" s="42"/>
      <c r="D3" s="42"/>
      <c r="E3" s="42"/>
      <c r="F3" s="42"/>
      <c r="G3" s="42"/>
      <c r="H3" s="42"/>
    </row>
    <row r="4" spans="1:8" ht="18.75" customHeight="1">
      <c r="A4" s="8"/>
      <c r="B4" s="43" t="s">
        <v>2</v>
      </c>
      <c r="C4" s="43"/>
      <c r="D4" s="43"/>
      <c r="E4" s="43"/>
      <c r="F4" s="43"/>
      <c r="G4" s="43"/>
      <c r="H4" s="43"/>
    </row>
    <row r="5" spans="1:8" ht="18.75" customHeight="1">
      <c r="A5" s="8"/>
      <c r="B5" s="42" t="s">
        <v>132</v>
      </c>
      <c r="C5" s="42"/>
      <c r="D5" s="42"/>
      <c r="E5" s="42"/>
      <c r="F5" s="42"/>
      <c r="G5" s="42"/>
      <c r="H5" s="42"/>
    </row>
    <row r="6" spans="1:8" ht="18.75" customHeight="1">
      <c r="A6" s="8"/>
      <c r="B6" s="42" t="s">
        <v>133</v>
      </c>
      <c r="C6" s="42"/>
      <c r="D6" s="42"/>
      <c r="E6" s="42"/>
      <c r="F6" s="42"/>
      <c r="G6" s="42"/>
      <c r="H6" s="42"/>
    </row>
    <row r="7" spans="1:8" ht="18.75" customHeight="1">
      <c r="A7" s="8"/>
      <c r="B7" s="42" t="s">
        <v>134</v>
      </c>
      <c r="C7" s="42"/>
      <c r="D7" s="42"/>
      <c r="E7" s="42"/>
      <c r="F7" s="42"/>
      <c r="G7" s="42"/>
      <c r="H7" s="42"/>
    </row>
    <row r="8" spans="1:8" ht="18.75">
      <c r="A8" s="8"/>
      <c r="B8" s="8"/>
      <c r="C8" s="8"/>
      <c r="D8" s="8"/>
      <c r="E8" s="8"/>
      <c r="F8" s="8"/>
      <c r="G8" s="9"/>
      <c r="H8" s="9"/>
    </row>
    <row r="9" spans="1:8" ht="18.75" customHeight="1">
      <c r="A9" s="39" t="s">
        <v>3</v>
      </c>
      <c r="B9" s="39"/>
      <c r="C9" s="39"/>
      <c r="D9" s="39"/>
      <c r="E9" s="39"/>
      <c r="F9" s="39"/>
      <c r="G9" s="39"/>
      <c r="H9" s="39"/>
    </row>
    <row r="10" spans="1:8" ht="18.75" customHeight="1">
      <c r="A10" s="39" t="s">
        <v>4</v>
      </c>
      <c r="B10" s="39"/>
      <c r="C10" s="39"/>
      <c r="D10" s="39"/>
      <c r="E10" s="39"/>
      <c r="F10" s="39"/>
      <c r="G10" s="39"/>
      <c r="H10" s="39"/>
    </row>
    <row r="11" spans="1:8" ht="15.75" customHeight="1">
      <c r="A11" s="39" t="s">
        <v>5</v>
      </c>
      <c r="B11" s="39"/>
      <c r="C11" s="39"/>
      <c r="D11" s="39"/>
      <c r="E11" s="39"/>
      <c r="F11" s="39"/>
      <c r="G11" s="39"/>
      <c r="H11" s="39"/>
    </row>
    <row r="12" spans="1:8" ht="18.75" customHeight="1">
      <c r="A12" s="47" t="s">
        <v>131</v>
      </c>
      <c r="B12" s="47"/>
      <c r="C12" s="47"/>
      <c r="D12" s="47"/>
      <c r="E12" s="47"/>
      <c r="F12" s="47"/>
      <c r="G12" s="47"/>
      <c r="H12" s="47"/>
    </row>
    <row r="13" spans="1:8" ht="20.25" customHeight="1">
      <c r="A13" s="47" t="s">
        <v>64</v>
      </c>
      <c r="B13" s="47"/>
      <c r="C13" s="47"/>
      <c r="D13" s="47"/>
      <c r="E13" s="47"/>
      <c r="F13" s="47"/>
      <c r="G13" s="47"/>
      <c r="H13" s="47"/>
    </row>
    <row r="14" spans="1:8" s="1" customFormat="1" ht="20.25" customHeight="1">
      <c r="A14" s="47" t="s">
        <v>135</v>
      </c>
      <c r="B14" s="47"/>
      <c r="C14" s="47"/>
      <c r="D14" s="47"/>
      <c r="E14" s="47"/>
      <c r="F14" s="47"/>
      <c r="G14" s="47"/>
      <c r="H14" s="47"/>
    </row>
    <row r="15" spans="1:8" ht="22.5" customHeight="1">
      <c r="A15" s="44" t="s">
        <v>114</v>
      </c>
      <c r="B15" s="45"/>
      <c r="C15" s="45"/>
      <c r="D15" s="45"/>
      <c r="E15" s="45"/>
      <c r="F15" s="45"/>
      <c r="G15" s="45"/>
      <c r="H15" s="46"/>
    </row>
    <row r="16" spans="1:8" ht="26.25" customHeight="1">
      <c r="A16" s="40" t="s">
        <v>6</v>
      </c>
      <c r="B16" s="40" t="s">
        <v>7</v>
      </c>
      <c r="C16" s="40" t="s">
        <v>8</v>
      </c>
      <c r="D16" s="40" t="s">
        <v>9</v>
      </c>
      <c r="E16" s="40" t="s">
        <v>10</v>
      </c>
      <c r="F16" s="40" t="s">
        <v>115</v>
      </c>
      <c r="G16" s="40" t="s">
        <v>116</v>
      </c>
      <c r="H16" s="40" t="s">
        <v>136</v>
      </c>
    </row>
    <row r="17" spans="1:8">
      <c r="A17" s="41"/>
      <c r="B17" s="41"/>
      <c r="C17" s="41"/>
      <c r="D17" s="41"/>
      <c r="E17" s="41"/>
      <c r="F17" s="41"/>
      <c r="G17" s="41"/>
      <c r="H17" s="41"/>
    </row>
    <row r="18" spans="1:8" ht="56.25">
      <c r="A18" s="10" t="s">
        <v>65</v>
      </c>
      <c r="B18" s="11" t="s">
        <v>66</v>
      </c>
      <c r="C18" s="12"/>
      <c r="D18" s="12"/>
      <c r="E18" s="12"/>
      <c r="F18" s="16">
        <f>F19+F24+F29+F57+F74+F114+F124+F126+F131</f>
        <v>14117.458999999999</v>
      </c>
      <c r="G18" s="16">
        <f>G19+G29+G57+G74+G114+G124+G126+G131</f>
        <v>12165.982</v>
      </c>
      <c r="H18" s="16">
        <f>H19+H29+H57+H74+H114+H124+H126+H131</f>
        <v>12751.365</v>
      </c>
    </row>
    <row r="19" spans="1:8" ht="0.75" customHeight="1">
      <c r="A19" s="13" t="s">
        <v>11</v>
      </c>
      <c r="B19" s="6" t="s">
        <v>96</v>
      </c>
      <c r="C19" s="12"/>
      <c r="D19" s="4"/>
      <c r="E19" s="4"/>
      <c r="F19" s="16">
        <f>F20+F22</f>
        <v>0</v>
      </c>
      <c r="G19" s="16">
        <v>0</v>
      </c>
      <c r="H19" s="16">
        <v>0</v>
      </c>
    </row>
    <row r="20" spans="1:8" ht="37.5" hidden="1">
      <c r="A20" s="14" t="s">
        <v>95</v>
      </c>
      <c r="B20" s="6" t="s">
        <v>97</v>
      </c>
      <c r="C20" s="11"/>
      <c r="D20" s="4"/>
      <c r="E20" s="4"/>
      <c r="F20" s="33">
        <f>F21</f>
        <v>0</v>
      </c>
      <c r="G20" s="20">
        <f>G21</f>
        <v>0</v>
      </c>
      <c r="H20" s="20">
        <f>H21</f>
        <v>0</v>
      </c>
    </row>
    <row r="21" spans="1:8" ht="37.5" hidden="1">
      <c r="A21" s="13" t="s">
        <v>12</v>
      </c>
      <c r="B21" s="6" t="s">
        <v>97</v>
      </c>
      <c r="C21" s="11" t="s">
        <v>13</v>
      </c>
      <c r="D21" s="4" t="s">
        <v>14</v>
      </c>
      <c r="E21" s="4" t="s">
        <v>15</v>
      </c>
      <c r="F21" s="33">
        <v>0</v>
      </c>
      <c r="G21" s="20">
        <v>0</v>
      </c>
      <c r="H21" s="20">
        <v>0</v>
      </c>
    </row>
    <row r="22" spans="1:8" ht="33.75" hidden="1" customHeight="1">
      <c r="A22" s="14" t="s">
        <v>98</v>
      </c>
      <c r="B22" s="6" t="s">
        <v>99</v>
      </c>
      <c r="C22" s="11"/>
      <c r="D22" s="4"/>
      <c r="E22" s="4"/>
      <c r="F22" s="33">
        <f>F23</f>
        <v>0</v>
      </c>
      <c r="G22" s="20">
        <f>G23</f>
        <v>0</v>
      </c>
      <c r="H22" s="20">
        <f>H23</f>
        <v>0</v>
      </c>
    </row>
    <row r="23" spans="1:8" ht="42.75" hidden="1" customHeight="1">
      <c r="A23" s="13" t="s">
        <v>12</v>
      </c>
      <c r="B23" s="6" t="s">
        <v>99</v>
      </c>
      <c r="C23" s="11" t="s">
        <v>13</v>
      </c>
      <c r="D23" s="4" t="s">
        <v>14</v>
      </c>
      <c r="E23" s="4" t="s">
        <v>15</v>
      </c>
      <c r="F23" s="33">
        <v>0</v>
      </c>
      <c r="G23" s="20">
        <v>0</v>
      </c>
      <c r="H23" s="20">
        <v>0</v>
      </c>
    </row>
    <row r="24" spans="1:8" ht="42.75" hidden="1" customHeight="1">
      <c r="A24" s="34" t="s">
        <v>104</v>
      </c>
      <c r="B24" s="6" t="s">
        <v>101</v>
      </c>
      <c r="C24" s="11"/>
      <c r="D24" s="4"/>
      <c r="E24" s="4"/>
      <c r="F24" s="33">
        <f>F25+F27</f>
        <v>0</v>
      </c>
      <c r="G24" s="33">
        <f t="shared" ref="G24:H24" si="0">G25+G27</f>
        <v>0</v>
      </c>
      <c r="H24" s="33">
        <f t="shared" si="0"/>
        <v>0</v>
      </c>
    </row>
    <row r="25" spans="1:8" ht="105" hidden="1" customHeight="1">
      <c r="A25" s="34" t="s">
        <v>103</v>
      </c>
      <c r="B25" s="6" t="s">
        <v>100</v>
      </c>
      <c r="C25" s="11"/>
      <c r="D25" s="4"/>
      <c r="E25" s="4"/>
      <c r="F25" s="33">
        <f>F26</f>
        <v>0</v>
      </c>
      <c r="G25" s="33">
        <f t="shared" ref="G25:H25" si="1">G26</f>
        <v>0</v>
      </c>
      <c r="H25" s="33">
        <f t="shared" si="1"/>
        <v>0</v>
      </c>
    </row>
    <row r="26" spans="1:8" ht="42.75" hidden="1" customHeight="1">
      <c r="A26" s="13" t="s">
        <v>12</v>
      </c>
      <c r="B26" s="6" t="s">
        <v>100</v>
      </c>
      <c r="C26" s="11" t="s">
        <v>13</v>
      </c>
      <c r="D26" s="4" t="s">
        <v>21</v>
      </c>
      <c r="E26" s="4" t="s">
        <v>59</v>
      </c>
      <c r="F26" s="33">
        <v>0</v>
      </c>
      <c r="G26" s="20">
        <v>0</v>
      </c>
      <c r="H26" s="20">
        <v>0</v>
      </c>
    </row>
    <row r="27" spans="1:8" ht="99.75" hidden="1" customHeight="1">
      <c r="A27" s="37" t="s">
        <v>111</v>
      </c>
      <c r="B27" s="6" t="s">
        <v>102</v>
      </c>
      <c r="C27" s="11"/>
      <c r="D27" s="4"/>
      <c r="E27" s="4"/>
      <c r="F27" s="33">
        <f>F28</f>
        <v>0</v>
      </c>
      <c r="G27" s="33">
        <f t="shared" ref="G27:H27" si="2">G28</f>
        <v>0</v>
      </c>
      <c r="H27" s="33">
        <f t="shared" si="2"/>
        <v>0</v>
      </c>
    </row>
    <row r="28" spans="1:8" ht="42.75" hidden="1" customHeight="1">
      <c r="A28" s="13" t="s">
        <v>12</v>
      </c>
      <c r="B28" s="6" t="s">
        <v>102</v>
      </c>
      <c r="C28" s="11" t="s">
        <v>13</v>
      </c>
      <c r="D28" s="4" t="s">
        <v>21</v>
      </c>
      <c r="E28" s="4" t="s">
        <v>59</v>
      </c>
      <c r="F28" s="33">
        <v>0</v>
      </c>
      <c r="G28" s="20">
        <v>0</v>
      </c>
      <c r="H28" s="20">
        <v>0</v>
      </c>
    </row>
    <row r="29" spans="1:8" ht="42.75" customHeight="1">
      <c r="A29" s="2" t="s">
        <v>17</v>
      </c>
      <c r="B29" s="4" t="s">
        <v>67</v>
      </c>
      <c r="C29" s="12"/>
      <c r="D29" s="12"/>
      <c r="E29" s="12"/>
      <c r="F29" s="16">
        <f>F30+F33+F39+F45+F48+F51+F36+F42+F54</f>
        <v>3438.0589999999997</v>
      </c>
      <c r="G29" s="16">
        <f>G30+G33+G39+G45+G36+G42+G54</f>
        <v>2319.8820000000001</v>
      </c>
      <c r="H29" s="16">
        <f>H30+H33+H39+H45+H36+H42+H54</f>
        <v>2474.2649999999999</v>
      </c>
    </row>
    <row r="30" spans="1:8" ht="45.75" customHeight="1">
      <c r="A30" s="14" t="s">
        <v>18</v>
      </c>
      <c r="B30" s="4" t="s">
        <v>68</v>
      </c>
      <c r="C30" s="12"/>
      <c r="D30" s="12"/>
      <c r="E30" s="12"/>
      <c r="F30" s="16">
        <f>F31</f>
        <v>30</v>
      </c>
      <c r="G30" s="16">
        <f t="shared" ref="G30:H30" si="3">G31</f>
        <v>0</v>
      </c>
      <c r="H30" s="16">
        <f t="shared" si="3"/>
        <v>0</v>
      </c>
    </row>
    <row r="31" spans="1:8" ht="41.25" customHeight="1">
      <c r="A31" s="14" t="s">
        <v>12</v>
      </c>
      <c r="B31" s="4" t="s">
        <v>68</v>
      </c>
      <c r="C31" s="6" t="s">
        <v>13</v>
      </c>
      <c r="D31" s="6" t="s">
        <v>15</v>
      </c>
      <c r="E31" s="6" t="s">
        <v>19</v>
      </c>
      <c r="F31" s="16">
        <f>F32</f>
        <v>30</v>
      </c>
      <c r="G31" s="16">
        <v>0</v>
      </c>
      <c r="H31" s="16">
        <v>0</v>
      </c>
    </row>
    <row r="32" spans="1:8" ht="41.25" customHeight="1">
      <c r="A32" s="34" t="s">
        <v>124</v>
      </c>
      <c r="B32" s="4" t="s">
        <v>68</v>
      </c>
      <c r="C32" s="6" t="s">
        <v>121</v>
      </c>
      <c r="D32" s="6" t="s">
        <v>15</v>
      </c>
      <c r="E32" s="6" t="s">
        <v>19</v>
      </c>
      <c r="F32" s="16">
        <v>30</v>
      </c>
      <c r="G32" s="16">
        <v>0</v>
      </c>
      <c r="H32" s="16">
        <v>0</v>
      </c>
    </row>
    <row r="33" spans="1:8" ht="43.5" customHeight="1">
      <c r="A33" s="17" t="s">
        <v>20</v>
      </c>
      <c r="B33" s="4" t="s">
        <v>69</v>
      </c>
      <c r="C33" s="12"/>
      <c r="D33" s="12"/>
      <c r="E33" s="12"/>
      <c r="F33" s="16">
        <f>F34</f>
        <v>273.16800000000001</v>
      </c>
      <c r="G33" s="20">
        <f>G34</f>
        <v>359.78500000000003</v>
      </c>
      <c r="H33" s="20">
        <f>H34</f>
        <v>372.08</v>
      </c>
    </row>
    <row r="34" spans="1:8" ht="55.5" customHeight="1">
      <c r="A34" s="14" t="s">
        <v>12</v>
      </c>
      <c r="B34" s="4" t="s">
        <v>69</v>
      </c>
      <c r="C34" s="12">
        <v>200</v>
      </c>
      <c r="D34" s="19" t="s">
        <v>21</v>
      </c>
      <c r="E34" s="19" t="s">
        <v>22</v>
      </c>
      <c r="F34" s="16">
        <f>F35</f>
        <v>273.16800000000001</v>
      </c>
      <c r="G34" s="16">
        <f t="shared" ref="G34:H34" si="4">G35</f>
        <v>359.78500000000003</v>
      </c>
      <c r="H34" s="16">
        <f t="shared" si="4"/>
        <v>372.08</v>
      </c>
    </row>
    <row r="35" spans="1:8" ht="44.25" customHeight="1">
      <c r="A35" s="34" t="s">
        <v>124</v>
      </c>
      <c r="B35" s="4" t="s">
        <v>69</v>
      </c>
      <c r="C35" s="12">
        <v>240</v>
      </c>
      <c r="D35" s="19" t="s">
        <v>21</v>
      </c>
      <c r="E35" s="19" t="s">
        <v>22</v>
      </c>
      <c r="F35" s="16">
        <v>273.16800000000001</v>
      </c>
      <c r="G35" s="16">
        <v>359.78500000000003</v>
      </c>
      <c r="H35" s="16">
        <v>372.08</v>
      </c>
    </row>
    <row r="36" spans="1:8" ht="55.5" customHeight="1">
      <c r="A36" s="17" t="s">
        <v>25</v>
      </c>
      <c r="B36" s="4" t="s">
        <v>72</v>
      </c>
      <c r="C36" s="12"/>
      <c r="D36" s="19"/>
      <c r="E36" s="19"/>
      <c r="F36" s="16">
        <f>F37</f>
        <v>5.5750000000000002</v>
      </c>
      <c r="G36" s="20">
        <f>G37</f>
        <v>7.3440000000000003</v>
      </c>
      <c r="H36" s="20">
        <f>H37</f>
        <v>7.5940000000000003</v>
      </c>
    </row>
    <row r="37" spans="1:8" ht="55.5" customHeight="1">
      <c r="A37" s="14" t="s">
        <v>12</v>
      </c>
      <c r="B37" s="4" t="s">
        <v>72</v>
      </c>
      <c r="C37" s="12">
        <v>200</v>
      </c>
      <c r="D37" s="19" t="s">
        <v>21</v>
      </c>
      <c r="E37" s="19" t="s">
        <v>22</v>
      </c>
      <c r="F37" s="16">
        <f>F38</f>
        <v>5.5750000000000002</v>
      </c>
      <c r="G37" s="16">
        <f t="shared" ref="G37:H37" si="5">G38</f>
        <v>7.3440000000000003</v>
      </c>
      <c r="H37" s="16">
        <f t="shared" si="5"/>
        <v>7.5940000000000003</v>
      </c>
    </row>
    <row r="38" spans="1:8" ht="44.25" customHeight="1">
      <c r="A38" s="34" t="s">
        <v>124</v>
      </c>
      <c r="B38" s="4" t="s">
        <v>72</v>
      </c>
      <c r="C38" s="12">
        <v>240</v>
      </c>
      <c r="D38" s="19" t="s">
        <v>21</v>
      </c>
      <c r="E38" s="19" t="s">
        <v>22</v>
      </c>
      <c r="F38" s="16">
        <v>5.5750000000000002</v>
      </c>
      <c r="G38" s="20">
        <v>7.3440000000000003</v>
      </c>
      <c r="H38" s="20">
        <v>7.5940000000000003</v>
      </c>
    </row>
    <row r="39" spans="1:8" ht="49.5" customHeight="1">
      <c r="A39" s="17" t="s">
        <v>23</v>
      </c>
      <c r="B39" s="4" t="s">
        <v>70</v>
      </c>
      <c r="C39" s="12"/>
      <c r="D39" s="12"/>
      <c r="E39" s="12"/>
      <c r="F39" s="16">
        <f>F40</f>
        <v>637.39099999999996</v>
      </c>
      <c r="G39" s="20">
        <f>G40</f>
        <v>839.49699999999996</v>
      </c>
      <c r="H39" s="20">
        <f>H40</f>
        <v>868.18499999999995</v>
      </c>
    </row>
    <row r="40" spans="1:8" ht="48.75" customHeight="1">
      <c r="A40" s="14" t="s">
        <v>12</v>
      </c>
      <c r="B40" s="4" t="s">
        <v>70</v>
      </c>
      <c r="C40" s="12">
        <v>200</v>
      </c>
      <c r="D40" s="19" t="s">
        <v>21</v>
      </c>
      <c r="E40" s="19" t="s">
        <v>22</v>
      </c>
      <c r="F40" s="16">
        <f>F41</f>
        <v>637.39099999999996</v>
      </c>
      <c r="G40" s="16">
        <f t="shared" ref="G40:H40" si="6">G41</f>
        <v>839.49699999999996</v>
      </c>
      <c r="H40" s="16">
        <f t="shared" si="6"/>
        <v>868.18499999999995</v>
      </c>
    </row>
    <row r="41" spans="1:8" ht="43.5" customHeight="1">
      <c r="A41" s="34" t="s">
        <v>124</v>
      </c>
      <c r="B41" s="4" t="s">
        <v>70</v>
      </c>
      <c r="C41" s="12">
        <v>240</v>
      </c>
      <c r="D41" s="19" t="s">
        <v>21</v>
      </c>
      <c r="E41" s="19" t="s">
        <v>22</v>
      </c>
      <c r="F41" s="16">
        <v>637.39099999999996</v>
      </c>
      <c r="G41" s="20">
        <v>839.49699999999996</v>
      </c>
      <c r="H41" s="20">
        <v>868.18499999999995</v>
      </c>
    </row>
    <row r="42" spans="1:8" ht="54" customHeight="1">
      <c r="A42" s="17" t="s">
        <v>26</v>
      </c>
      <c r="B42" s="4" t="s">
        <v>73</v>
      </c>
      <c r="C42" s="12"/>
      <c r="D42" s="19"/>
      <c r="E42" s="19"/>
      <c r="F42" s="16">
        <f>F43</f>
        <v>33.546999999999997</v>
      </c>
      <c r="G42" s="16">
        <f>G43</f>
        <v>44.183999999999997</v>
      </c>
      <c r="H42" s="16">
        <f>H43</f>
        <v>45.694000000000003</v>
      </c>
    </row>
    <row r="43" spans="1:8" ht="50.25" customHeight="1">
      <c r="A43" s="14" t="s">
        <v>12</v>
      </c>
      <c r="B43" s="4" t="s">
        <v>73</v>
      </c>
      <c r="C43" s="12">
        <v>200</v>
      </c>
      <c r="D43" s="19" t="s">
        <v>21</v>
      </c>
      <c r="E43" s="19" t="s">
        <v>22</v>
      </c>
      <c r="F43" s="16">
        <f>F44</f>
        <v>33.546999999999997</v>
      </c>
      <c r="G43" s="16">
        <f t="shared" ref="G43:H43" si="7">G44</f>
        <v>44.183999999999997</v>
      </c>
      <c r="H43" s="16">
        <f t="shared" si="7"/>
        <v>45.694000000000003</v>
      </c>
    </row>
    <row r="44" spans="1:8" ht="40.5" customHeight="1">
      <c r="A44" s="34" t="s">
        <v>124</v>
      </c>
      <c r="B44" s="4" t="s">
        <v>73</v>
      </c>
      <c r="C44" s="12">
        <v>240</v>
      </c>
      <c r="D44" s="19" t="s">
        <v>21</v>
      </c>
      <c r="E44" s="19" t="s">
        <v>22</v>
      </c>
      <c r="F44" s="16">
        <v>33.546999999999997</v>
      </c>
      <c r="G44" s="16">
        <v>44.183999999999997</v>
      </c>
      <c r="H44" s="16">
        <v>45.694000000000003</v>
      </c>
    </row>
    <row r="45" spans="1:8" ht="47.25" customHeight="1">
      <c r="A45" s="17" t="s">
        <v>24</v>
      </c>
      <c r="B45" s="4" t="s">
        <v>71</v>
      </c>
      <c r="C45" s="12"/>
      <c r="D45" s="12"/>
      <c r="E45" s="12"/>
      <c r="F45" s="16">
        <f>F46</f>
        <v>280.87799999999999</v>
      </c>
      <c r="G45" s="20">
        <f>G46</f>
        <v>1069.0719999999999</v>
      </c>
      <c r="H45" s="20">
        <f>H46</f>
        <v>1180.712</v>
      </c>
    </row>
    <row r="46" spans="1:8" ht="48" customHeight="1">
      <c r="A46" s="14" t="s">
        <v>12</v>
      </c>
      <c r="B46" s="4" t="s">
        <v>71</v>
      </c>
      <c r="C46" s="12">
        <v>200</v>
      </c>
      <c r="D46" s="19" t="s">
        <v>21</v>
      </c>
      <c r="E46" s="19" t="s">
        <v>22</v>
      </c>
      <c r="F46" s="16">
        <f>F47</f>
        <v>280.87799999999999</v>
      </c>
      <c r="G46" s="16">
        <f t="shared" ref="G46:H46" si="8">G47</f>
        <v>1069.0719999999999</v>
      </c>
      <c r="H46" s="16">
        <f t="shared" si="8"/>
        <v>1180.712</v>
      </c>
    </row>
    <row r="47" spans="1:8" ht="41.25" customHeight="1">
      <c r="A47" s="34" t="s">
        <v>124</v>
      </c>
      <c r="B47" s="4" t="s">
        <v>71</v>
      </c>
      <c r="C47" s="12">
        <v>240</v>
      </c>
      <c r="D47" s="19" t="s">
        <v>21</v>
      </c>
      <c r="E47" s="19" t="s">
        <v>22</v>
      </c>
      <c r="F47" s="16">
        <v>280.87799999999999</v>
      </c>
      <c r="G47" s="20">
        <v>1069.0719999999999</v>
      </c>
      <c r="H47" s="20">
        <v>1180.712</v>
      </c>
    </row>
    <row r="48" spans="1:8" ht="62.25" hidden="1" customHeight="1">
      <c r="A48" s="34" t="s">
        <v>107</v>
      </c>
      <c r="B48" s="4" t="s">
        <v>105</v>
      </c>
      <c r="C48" s="12"/>
      <c r="D48" s="19"/>
      <c r="E48" s="19"/>
      <c r="F48" s="25">
        <f>F49</f>
        <v>0</v>
      </c>
      <c r="G48" s="25">
        <f t="shared" ref="G48:H49" si="9">G49</f>
        <v>0</v>
      </c>
      <c r="H48" s="25">
        <f t="shared" si="9"/>
        <v>0</v>
      </c>
    </row>
    <row r="49" spans="1:8" ht="48" hidden="1" customHeight="1">
      <c r="A49" s="14" t="s">
        <v>12</v>
      </c>
      <c r="B49" s="4" t="s">
        <v>105</v>
      </c>
      <c r="C49" s="12">
        <v>200</v>
      </c>
      <c r="D49" s="19" t="s">
        <v>21</v>
      </c>
      <c r="E49" s="19" t="s">
        <v>22</v>
      </c>
      <c r="F49" s="25">
        <f>F50</f>
        <v>0</v>
      </c>
      <c r="G49" s="25">
        <f t="shared" si="9"/>
        <v>0</v>
      </c>
      <c r="H49" s="25">
        <f t="shared" si="9"/>
        <v>0</v>
      </c>
    </row>
    <row r="50" spans="1:8" ht="40.5" hidden="1" customHeight="1">
      <c r="A50" s="34" t="s">
        <v>124</v>
      </c>
      <c r="B50" s="4" t="s">
        <v>105</v>
      </c>
      <c r="C50" s="12">
        <v>240</v>
      </c>
      <c r="D50" s="19" t="s">
        <v>21</v>
      </c>
      <c r="E50" s="19" t="s">
        <v>22</v>
      </c>
      <c r="F50" s="25">
        <v>0</v>
      </c>
      <c r="G50" s="26">
        <v>0</v>
      </c>
      <c r="H50" s="26">
        <v>0</v>
      </c>
    </row>
    <row r="51" spans="1:8" ht="48" customHeight="1">
      <c r="A51" s="35" t="s">
        <v>108</v>
      </c>
      <c r="B51" s="4" t="s">
        <v>106</v>
      </c>
      <c r="C51" s="12"/>
      <c r="D51" s="19"/>
      <c r="E51" s="19"/>
      <c r="F51" s="16">
        <f>F52</f>
        <v>2177.5</v>
      </c>
      <c r="G51" s="16">
        <f t="shared" ref="G51:H51" si="10">G52</f>
        <v>0</v>
      </c>
      <c r="H51" s="16">
        <f t="shared" si="10"/>
        <v>0</v>
      </c>
    </row>
    <row r="52" spans="1:8" ht="50.25" customHeight="1">
      <c r="A52" s="14" t="s">
        <v>12</v>
      </c>
      <c r="B52" s="4" t="s">
        <v>106</v>
      </c>
      <c r="C52" s="12">
        <v>200</v>
      </c>
      <c r="D52" s="19" t="s">
        <v>21</v>
      </c>
      <c r="E52" s="19" t="s">
        <v>22</v>
      </c>
      <c r="F52" s="16">
        <f>F53</f>
        <v>2177.5</v>
      </c>
      <c r="G52" s="20">
        <v>0</v>
      </c>
      <c r="H52" s="20">
        <v>0</v>
      </c>
    </row>
    <row r="53" spans="1:8" ht="42.75" customHeight="1">
      <c r="A53" s="34" t="s">
        <v>124</v>
      </c>
      <c r="B53" s="4" t="s">
        <v>106</v>
      </c>
      <c r="C53" s="12">
        <v>240</v>
      </c>
      <c r="D53" s="19" t="s">
        <v>21</v>
      </c>
      <c r="E53" s="19" t="s">
        <v>22</v>
      </c>
      <c r="F53" s="16">
        <v>2177.5</v>
      </c>
      <c r="G53" s="20">
        <v>0</v>
      </c>
      <c r="H53" s="20">
        <v>0</v>
      </c>
    </row>
    <row r="54" spans="1:8" ht="0.75" hidden="1" customHeight="1">
      <c r="A54" s="17" t="s">
        <v>27</v>
      </c>
      <c r="B54" s="4" t="s">
        <v>94</v>
      </c>
      <c r="C54" s="12"/>
      <c r="D54" s="19"/>
      <c r="E54" s="19"/>
      <c r="F54" s="25">
        <f>F55</f>
        <v>0</v>
      </c>
      <c r="G54" s="25">
        <f t="shared" ref="G54:H55" si="11">G55</f>
        <v>0</v>
      </c>
      <c r="H54" s="25">
        <f t="shared" si="11"/>
        <v>0</v>
      </c>
    </row>
    <row r="55" spans="1:8" ht="45.75" hidden="1" customHeight="1">
      <c r="A55" s="14" t="s">
        <v>12</v>
      </c>
      <c r="B55" s="4" t="s">
        <v>94</v>
      </c>
      <c r="C55" s="12">
        <v>200</v>
      </c>
      <c r="D55" s="19" t="s">
        <v>21</v>
      </c>
      <c r="E55" s="19" t="s">
        <v>22</v>
      </c>
      <c r="F55" s="25">
        <f>F56</f>
        <v>0</v>
      </c>
      <c r="G55" s="25">
        <f t="shared" si="11"/>
        <v>0</v>
      </c>
      <c r="H55" s="25">
        <f t="shared" si="11"/>
        <v>0</v>
      </c>
    </row>
    <row r="56" spans="1:8" ht="30.75" hidden="1" customHeight="1">
      <c r="A56" s="34" t="s">
        <v>124</v>
      </c>
      <c r="B56" s="4" t="s">
        <v>94</v>
      </c>
      <c r="C56" s="12">
        <v>240</v>
      </c>
      <c r="D56" s="19" t="s">
        <v>21</v>
      </c>
      <c r="E56" s="19" t="s">
        <v>22</v>
      </c>
      <c r="F56" s="25">
        <v>0</v>
      </c>
      <c r="G56" s="26">
        <v>0</v>
      </c>
      <c r="H56" s="26">
        <v>0</v>
      </c>
    </row>
    <row r="57" spans="1:8" ht="46.5" customHeight="1">
      <c r="A57" s="3" t="s">
        <v>31</v>
      </c>
      <c r="B57" s="4" t="s">
        <v>74</v>
      </c>
      <c r="C57" s="12"/>
      <c r="D57" s="12"/>
      <c r="E57" s="12"/>
      <c r="F57" s="16">
        <f>F58+F62+F65+F68+F71</f>
        <v>1680</v>
      </c>
      <c r="G57" s="16">
        <f>G58+G62+G65+G68+G71</f>
        <v>607.5</v>
      </c>
      <c r="H57" s="16">
        <f>H58+H62+H65+H68+H71</f>
        <v>607.5</v>
      </c>
    </row>
    <row r="58" spans="1:8" ht="24.75" customHeight="1">
      <c r="A58" s="3" t="s">
        <v>62</v>
      </c>
      <c r="B58" s="4" t="s">
        <v>75</v>
      </c>
      <c r="C58" s="12"/>
      <c r="D58" s="12"/>
      <c r="E58" s="12"/>
      <c r="F58" s="16">
        <f>F59+F61</f>
        <v>1100</v>
      </c>
      <c r="G58" s="16">
        <f>G59+G61</f>
        <v>577.5</v>
      </c>
      <c r="H58" s="16">
        <f>H59+H61</f>
        <v>577.5</v>
      </c>
    </row>
    <row r="59" spans="1:8" ht="42" customHeight="1">
      <c r="A59" s="14" t="s">
        <v>12</v>
      </c>
      <c r="B59" s="4" t="s">
        <v>75</v>
      </c>
      <c r="C59" s="5" t="s">
        <v>13</v>
      </c>
      <c r="D59" s="6" t="s">
        <v>14</v>
      </c>
      <c r="E59" s="6" t="s">
        <v>15</v>
      </c>
      <c r="F59" s="16">
        <f>F60</f>
        <v>1100</v>
      </c>
      <c r="G59" s="16">
        <f t="shared" ref="G59:H59" si="12">G60</f>
        <v>577.5</v>
      </c>
      <c r="H59" s="16">
        <f t="shared" si="12"/>
        <v>577.5</v>
      </c>
    </row>
    <row r="60" spans="1:8" ht="39.75" customHeight="1">
      <c r="A60" s="34" t="s">
        <v>124</v>
      </c>
      <c r="B60" s="4" t="s">
        <v>75</v>
      </c>
      <c r="C60" s="5" t="s">
        <v>121</v>
      </c>
      <c r="D60" s="6" t="s">
        <v>14</v>
      </c>
      <c r="E60" s="6" t="s">
        <v>15</v>
      </c>
      <c r="F60" s="16">
        <v>1100</v>
      </c>
      <c r="G60" s="20">
        <v>577.5</v>
      </c>
      <c r="H60" s="20">
        <v>577.5</v>
      </c>
    </row>
    <row r="61" spans="1:8" ht="0.75" hidden="1" customHeight="1">
      <c r="A61" s="14" t="s">
        <v>28</v>
      </c>
      <c r="B61" s="4" t="s">
        <v>75</v>
      </c>
      <c r="C61" s="5" t="s">
        <v>39</v>
      </c>
      <c r="D61" s="6" t="s">
        <v>14</v>
      </c>
      <c r="E61" s="6" t="s">
        <v>15</v>
      </c>
      <c r="F61" s="16">
        <v>0</v>
      </c>
      <c r="G61" s="20">
        <v>0</v>
      </c>
      <c r="H61" s="20">
        <v>0</v>
      </c>
    </row>
    <row r="62" spans="1:8" ht="0.75" hidden="1" customHeight="1">
      <c r="A62" s="14" t="s">
        <v>32</v>
      </c>
      <c r="B62" s="4" t="s">
        <v>76</v>
      </c>
      <c r="C62" s="6"/>
      <c r="D62" s="6"/>
      <c r="E62" s="6"/>
      <c r="F62" s="16">
        <f>F63</f>
        <v>0</v>
      </c>
      <c r="G62" s="20">
        <f>G63</f>
        <v>0</v>
      </c>
      <c r="H62" s="20">
        <f>H63</f>
        <v>0</v>
      </c>
    </row>
    <row r="63" spans="1:8" ht="39" hidden="1" customHeight="1">
      <c r="A63" s="14" t="s">
        <v>12</v>
      </c>
      <c r="B63" s="4" t="s">
        <v>76</v>
      </c>
      <c r="C63" s="5" t="s">
        <v>13</v>
      </c>
      <c r="D63" s="6" t="s">
        <v>14</v>
      </c>
      <c r="E63" s="6" t="s">
        <v>15</v>
      </c>
      <c r="F63" s="16">
        <f>F64</f>
        <v>0</v>
      </c>
      <c r="G63" s="16">
        <f t="shared" ref="G63:H63" si="13">G64</f>
        <v>0</v>
      </c>
      <c r="H63" s="16">
        <f t="shared" si="13"/>
        <v>0</v>
      </c>
    </row>
    <row r="64" spans="1:8" ht="39" hidden="1" customHeight="1">
      <c r="A64" s="34" t="s">
        <v>124</v>
      </c>
      <c r="B64" s="4" t="s">
        <v>76</v>
      </c>
      <c r="C64" s="5" t="s">
        <v>121</v>
      </c>
      <c r="D64" s="6" t="s">
        <v>14</v>
      </c>
      <c r="E64" s="6" t="s">
        <v>15</v>
      </c>
      <c r="F64" s="16">
        <v>0</v>
      </c>
      <c r="G64" s="20">
        <v>0</v>
      </c>
      <c r="H64" s="20">
        <v>0</v>
      </c>
    </row>
    <row r="65" spans="1:8" ht="24" customHeight="1">
      <c r="A65" s="3" t="s">
        <v>33</v>
      </c>
      <c r="B65" s="4" t="s">
        <v>77</v>
      </c>
      <c r="C65" s="6"/>
      <c r="D65" s="6"/>
      <c r="E65" s="6"/>
      <c r="F65" s="16">
        <f>F66</f>
        <v>30</v>
      </c>
      <c r="G65" s="20">
        <f>G66</f>
        <v>30</v>
      </c>
      <c r="H65" s="20">
        <f>H66</f>
        <v>30</v>
      </c>
    </row>
    <row r="66" spans="1:8" ht="52.5" customHeight="1">
      <c r="A66" s="14" t="s">
        <v>12</v>
      </c>
      <c r="B66" s="4" t="s">
        <v>77</v>
      </c>
      <c r="C66" s="5" t="s">
        <v>13</v>
      </c>
      <c r="D66" s="6" t="s">
        <v>14</v>
      </c>
      <c r="E66" s="6" t="s">
        <v>15</v>
      </c>
      <c r="F66" s="16">
        <f>F67</f>
        <v>30</v>
      </c>
      <c r="G66" s="16">
        <f t="shared" ref="G66:H66" si="14">G67</f>
        <v>30</v>
      </c>
      <c r="H66" s="16">
        <f t="shared" si="14"/>
        <v>30</v>
      </c>
    </row>
    <row r="67" spans="1:8" ht="52.5" customHeight="1">
      <c r="A67" s="34" t="s">
        <v>124</v>
      </c>
      <c r="B67" s="4" t="s">
        <v>77</v>
      </c>
      <c r="C67" s="5" t="s">
        <v>121</v>
      </c>
      <c r="D67" s="6" t="s">
        <v>14</v>
      </c>
      <c r="E67" s="6" t="s">
        <v>15</v>
      </c>
      <c r="F67" s="16">
        <v>30</v>
      </c>
      <c r="G67" s="20">
        <v>30</v>
      </c>
      <c r="H67" s="20">
        <v>30</v>
      </c>
    </row>
    <row r="68" spans="1:8" ht="26.25" customHeight="1">
      <c r="A68" s="14" t="s">
        <v>57</v>
      </c>
      <c r="B68" s="4" t="s">
        <v>78</v>
      </c>
      <c r="C68" s="5"/>
      <c r="D68" s="6"/>
      <c r="E68" s="6"/>
      <c r="F68" s="16">
        <f>F69</f>
        <v>400</v>
      </c>
      <c r="G68" s="16">
        <f>G69</f>
        <v>0</v>
      </c>
      <c r="H68" s="16">
        <f>H69</f>
        <v>0</v>
      </c>
    </row>
    <row r="69" spans="1:8" ht="44.25" customHeight="1">
      <c r="A69" s="14" t="s">
        <v>12</v>
      </c>
      <c r="B69" s="4" t="s">
        <v>78</v>
      </c>
      <c r="C69" s="5" t="s">
        <v>13</v>
      </c>
      <c r="D69" s="6" t="s">
        <v>14</v>
      </c>
      <c r="E69" s="6" t="s">
        <v>15</v>
      </c>
      <c r="F69" s="16">
        <f>F70</f>
        <v>400</v>
      </c>
      <c r="G69" s="20">
        <v>0</v>
      </c>
      <c r="H69" s="20">
        <v>0</v>
      </c>
    </row>
    <row r="70" spans="1:8" ht="37.5">
      <c r="A70" s="34" t="s">
        <v>124</v>
      </c>
      <c r="B70" s="4" t="s">
        <v>78</v>
      </c>
      <c r="C70" s="5" t="s">
        <v>121</v>
      </c>
      <c r="D70" s="6" t="s">
        <v>14</v>
      </c>
      <c r="E70" s="6" t="s">
        <v>15</v>
      </c>
      <c r="F70" s="16">
        <v>400</v>
      </c>
      <c r="G70" s="20">
        <v>0</v>
      </c>
      <c r="H70" s="20">
        <v>0</v>
      </c>
    </row>
    <row r="71" spans="1:8" ht="18.75">
      <c r="A71" s="3" t="s">
        <v>34</v>
      </c>
      <c r="B71" s="4" t="s">
        <v>79</v>
      </c>
      <c r="C71" s="6"/>
      <c r="D71" s="6"/>
      <c r="E71" s="6"/>
      <c r="F71" s="16">
        <f>F72</f>
        <v>150</v>
      </c>
      <c r="G71" s="16">
        <f>G72</f>
        <v>0</v>
      </c>
      <c r="H71" s="16">
        <f>H72</f>
        <v>0</v>
      </c>
    </row>
    <row r="72" spans="1:8" ht="37.5">
      <c r="A72" s="14" t="s">
        <v>12</v>
      </c>
      <c r="B72" s="4" t="s">
        <v>78</v>
      </c>
      <c r="C72" s="5" t="s">
        <v>13</v>
      </c>
      <c r="D72" s="6" t="s">
        <v>14</v>
      </c>
      <c r="E72" s="6" t="s">
        <v>15</v>
      </c>
      <c r="F72" s="16">
        <f>F73</f>
        <v>150</v>
      </c>
      <c r="G72" s="20">
        <v>0</v>
      </c>
      <c r="H72" s="20">
        <v>0</v>
      </c>
    </row>
    <row r="73" spans="1:8" ht="37.5">
      <c r="A73" s="34" t="s">
        <v>124</v>
      </c>
      <c r="B73" s="4" t="s">
        <v>78</v>
      </c>
      <c r="C73" s="5" t="s">
        <v>121</v>
      </c>
      <c r="D73" s="6" t="s">
        <v>14</v>
      </c>
      <c r="E73" s="6" t="s">
        <v>15</v>
      </c>
      <c r="F73" s="16">
        <v>150</v>
      </c>
      <c r="G73" s="20">
        <v>0</v>
      </c>
      <c r="H73" s="20">
        <v>0</v>
      </c>
    </row>
    <row r="74" spans="1:8" ht="41.25" customHeight="1">
      <c r="A74" s="3" t="s">
        <v>35</v>
      </c>
      <c r="B74" s="4" t="s">
        <v>80</v>
      </c>
      <c r="C74" s="5"/>
      <c r="D74" s="6"/>
      <c r="E74" s="6"/>
      <c r="F74" s="16">
        <f>F75+F85+F88+F91+F97+F105+F94+F102+F109</f>
        <v>7628.9000000000005</v>
      </c>
      <c r="G74" s="16">
        <f t="shared" ref="G74:H74" si="15">G75+G85+G88+G91+G97+G105+G94+G109</f>
        <v>7608.1</v>
      </c>
      <c r="H74" s="16">
        <f t="shared" si="15"/>
        <v>7759.1</v>
      </c>
    </row>
    <row r="75" spans="1:8" ht="24" customHeight="1">
      <c r="A75" s="15" t="s">
        <v>36</v>
      </c>
      <c r="B75" s="4" t="s">
        <v>81</v>
      </c>
      <c r="C75" s="6"/>
      <c r="D75" s="6"/>
      <c r="E75" s="6"/>
      <c r="F75" s="16">
        <f>F76+F78+F80+F82</f>
        <v>5713.6</v>
      </c>
      <c r="G75" s="16">
        <f t="shared" ref="G75:H75" si="16">G76+G78+G80+G82</f>
        <v>5713.6</v>
      </c>
      <c r="H75" s="16">
        <f t="shared" si="16"/>
        <v>5713.6</v>
      </c>
    </row>
    <row r="76" spans="1:8" ht="79.5" customHeight="1">
      <c r="A76" s="21" t="s">
        <v>37</v>
      </c>
      <c r="B76" s="4" t="s">
        <v>81</v>
      </c>
      <c r="C76" s="22" t="s">
        <v>38</v>
      </c>
      <c r="D76" s="6" t="s">
        <v>29</v>
      </c>
      <c r="E76" s="6" t="s">
        <v>21</v>
      </c>
      <c r="F76" s="16">
        <f>F77</f>
        <v>3675</v>
      </c>
      <c r="G76" s="16">
        <f t="shared" ref="G76:H76" si="17">G77</f>
        <v>3675</v>
      </c>
      <c r="H76" s="16">
        <f t="shared" si="17"/>
        <v>3675</v>
      </c>
    </row>
    <row r="77" spans="1:8" ht="38.25" customHeight="1">
      <c r="A77" s="21" t="s">
        <v>123</v>
      </c>
      <c r="B77" s="4" t="s">
        <v>81</v>
      </c>
      <c r="C77" s="22" t="s">
        <v>122</v>
      </c>
      <c r="D77" s="6" t="s">
        <v>29</v>
      </c>
      <c r="E77" s="6" t="s">
        <v>21</v>
      </c>
      <c r="F77" s="16">
        <v>3675</v>
      </c>
      <c r="G77" s="20">
        <v>3675</v>
      </c>
      <c r="H77" s="20">
        <v>3675</v>
      </c>
    </row>
    <row r="78" spans="1:8" ht="49.5" customHeight="1">
      <c r="A78" s="21" t="s">
        <v>12</v>
      </c>
      <c r="B78" s="4" t="s">
        <v>81</v>
      </c>
      <c r="C78" s="5" t="s">
        <v>13</v>
      </c>
      <c r="D78" s="6" t="s">
        <v>29</v>
      </c>
      <c r="E78" s="6" t="s">
        <v>21</v>
      </c>
      <c r="F78" s="16">
        <f>F79</f>
        <v>1456.3</v>
      </c>
      <c r="G78" s="16">
        <f t="shared" ref="G78:H78" si="18">G79</f>
        <v>1456.3</v>
      </c>
      <c r="H78" s="16">
        <f t="shared" si="18"/>
        <v>1456.3</v>
      </c>
    </row>
    <row r="79" spans="1:8" ht="49.5" customHeight="1">
      <c r="A79" s="34" t="s">
        <v>124</v>
      </c>
      <c r="B79" s="4" t="s">
        <v>81</v>
      </c>
      <c r="C79" s="5" t="s">
        <v>121</v>
      </c>
      <c r="D79" s="6" t="s">
        <v>29</v>
      </c>
      <c r="E79" s="6" t="s">
        <v>21</v>
      </c>
      <c r="F79" s="33">
        <v>1456.3</v>
      </c>
      <c r="G79" s="33">
        <v>1456.3</v>
      </c>
      <c r="H79" s="33">
        <v>1456.3</v>
      </c>
    </row>
    <row r="80" spans="1:8" ht="42" customHeight="1">
      <c r="A80" s="23" t="s">
        <v>28</v>
      </c>
      <c r="B80" s="4" t="s">
        <v>81</v>
      </c>
      <c r="C80" s="5" t="s">
        <v>39</v>
      </c>
      <c r="D80" s="6" t="s">
        <v>29</v>
      </c>
      <c r="E80" s="6" t="s">
        <v>21</v>
      </c>
      <c r="F80" s="16">
        <f>F81</f>
        <v>39.299999999999997</v>
      </c>
      <c r="G80" s="16">
        <f t="shared" ref="G80:H80" si="19">G81</f>
        <v>39.299999999999997</v>
      </c>
      <c r="H80" s="16">
        <f t="shared" si="19"/>
        <v>39.299999999999997</v>
      </c>
    </row>
    <row r="81" spans="1:8" ht="31.5" customHeight="1">
      <c r="A81" s="23" t="s">
        <v>126</v>
      </c>
      <c r="B81" s="4" t="s">
        <v>81</v>
      </c>
      <c r="C81" s="5" t="s">
        <v>125</v>
      </c>
      <c r="D81" s="6" t="s">
        <v>29</v>
      </c>
      <c r="E81" s="6" t="s">
        <v>21</v>
      </c>
      <c r="F81" s="16">
        <v>39.299999999999997</v>
      </c>
      <c r="G81" s="16">
        <v>39.299999999999997</v>
      </c>
      <c r="H81" s="16">
        <v>39.299999999999997</v>
      </c>
    </row>
    <row r="82" spans="1:8" ht="30.75" customHeight="1">
      <c r="A82" s="34" t="s">
        <v>128</v>
      </c>
      <c r="B82" s="4" t="s">
        <v>127</v>
      </c>
      <c r="C82" s="5"/>
      <c r="D82" s="6"/>
      <c r="E82" s="6"/>
      <c r="F82" s="16">
        <f>F83</f>
        <v>543</v>
      </c>
      <c r="G82" s="16">
        <f t="shared" ref="G82:H82" si="20">G83</f>
        <v>543</v>
      </c>
      <c r="H82" s="16">
        <f t="shared" si="20"/>
        <v>543</v>
      </c>
    </row>
    <row r="83" spans="1:8" ht="42" customHeight="1">
      <c r="A83" s="34" t="s">
        <v>12</v>
      </c>
      <c r="B83" s="4" t="s">
        <v>127</v>
      </c>
      <c r="C83" s="5" t="s">
        <v>13</v>
      </c>
      <c r="D83" s="6" t="s">
        <v>29</v>
      </c>
      <c r="E83" s="6" t="s">
        <v>21</v>
      </c>
      <c r="F83" s="16">
        <f>F84</f>
        <v>543</v>
      </c>
      <c r="G83" s="16">
        <f t="shared" ref="G83:H83" si="21">G84</f>
        <v>543</v>
      </c>
      <c r="H83" s="16">
        <f t="shared" si="21"/>
        <v>543</v>
      </c>
    </row>
    <row r="84" spans="1:8" ht="42.75" customHeight="1">
      <c r="A84" s="34" t="s">
        <v>124</v>
      </c>
      <c r="B84" s="4" t="s">
        <v>127</v>
      </c>
      <c r="C84" s="5" t="s">
        <v>121</v>
      </c>
      <c r="D84" s="6" t="s">
        <v>29</v>
      </c>
      <c r="E84" s="6" t="s">
        <v>21</v>
      </c>
      <c r="F84" s="16">
        <v>543</v>
      </c>
      <c r="G84" s="16">
        <v>543</v>
      </c>
      <c r="H84" s="16">
        <v>543</v>
      </c>
    </row>
    <row r="85" spans="1:8" ht="49.5" customHeight="1">
      <c r="A85" s="14" t="s">
        <v>40</v>
      </c>
      <c r="B85" s="4" t="s">
        <v>82</v>
      </c>
      <c r="C85" s="24"/>
      <c r="D85" s="6"/>
      <c r="E85" s="6"/>
      <c r="F85" s="16">
        <f>F86</f>
        <v>1270</v>
      </c>
      <c r="G85" s="16">
        <f t="shared" ref="G85:H86" si="22">G86</f>
        <v>1270</v>
      </c>
      <c r="H85" s="16">
        <f t="shared" si="22"/>
        <v>1270</v>
      </c>
    </row>
    <row r="86" spans="1:8" ht="88.5" customHeight="1">
      <c r="A86" s="21" t="s">
        <v>37</v>
      </c>
      <c r="B86" s="4" t="s">
        <v>82</v>
      </c>
      <c r="C86" s="22" t="s">
        <v>38</v>
      </c>
      <c r="D86" s="6" t="s">
        <v>29</v>
      </c>
      <c r="E86" s="6" t="s">
        <v>21</v>
      </c>
      <c r="F86" s="16">
        <f>F87</f>
        <v>1270</v>
      </c>
      <c r="G86" s="16">
        <f t="shared" si="22"/>
        <v>1270</v>
      </c>
      <c r="H86" s="16">
        <f t="shared" si="22"/>
        <v>1270</v>
      </c>
    </row>
    <row r="87" spans="1:8" ht="39.75" customHeight="1">
      <c r="A87" s="21" t="s">
        <v>123</v>
      </c>
      <c r="B87" s="4" t="s">
        <v>82</v>
      </c>
      <c r="C87" s="22" t="s">
        <v>122</v>
      </c>
      <c r="D87" s="6" t="s">
        <v>29</v>
      </c>
      <c r="E87" s="6" t="s">
        <v>21</v>
      </c>
      <c r="F87" s="16">
        <v>1270</v>
      </c>
      <c r="G87" s="20">
        <v>1270</v>
      </c>
      <c r="H87" s="20">
        <v>1270</v>
      </c>
    </row>
    <row r="88" spans="1:8" ht="26.25" customHeight="1">
      <c r="A88" s="3" t="s">
        <v>41</v>
      </c>
      <c r="B88" s="4" t="s">
        <v>83</v>
      </c>
      <c r="C88" s="6"/>
      <c r="D88" s="6"/>
      <c r="E88" s="6"/>
      <c r="F88" s="16">
        <f t="shared" ref="F88:H89" si="23">F89</f>
        <v>10</v>
      </c>
      <c r="G88" s="20">
        <f t="shared" si="23"/>
        <v>10</v>
      </c>
      <c r="H88" s="20">
        <f t="shared" si="23"/>
        <v>10</v>
      </c>
    </row>
    <row r="89" spans="1:8" ht="24.75" customHeight="1">
      <c r="A89" s="23" t="s">
        <v>28</v>
      </c>
      <c r="B89" s="4" t="s">
        <v>83</v>
      </c>
      <c r="C89" s="5" t="s">
        <v>39</v>
      </c>
      <c r="D89" s="6" t="s">
        <v>29</v>
      </c>
      <c r="E89" s="6" t="s">
        <v>30</v>
      </c>
      <c r="F89" s="16">
        <f>F90</f>
        <v>10</v>
      </c>
      <c r="G89" s="16">
        <f t="shared" si="23"/>
        <v>10</v>
      </c>
      <c r="H89" s="16">
        <f t="shared" si="23"/>
        <v>10</v>
      </c>
    </row>
    <row r="90" spans="1:8" ht="24" customHeight="1">
      <c r="A90" s="23" t="s">
        <v>120</v>
      </c>
      <c r="B90" s="4" t="s">
        <v>83</v>
      </c>
      <c r="C90" s="5" t="s">
        <v>117</v>
      </c>
      <c r="D90" s="6" t="s">
        <v>29</v>
      </c>
      <c r="E90" s="6" t="s">
        <v>30</v>
      </c>
      <c r="F90" s="16">
        <v>10</v>
      </c>
      <c r="G90" s="20">
        <v>10</v>
      </c>
      <c r="H90" s="20">
        <v>10</v>
      </c>
    </row>
    <row r="91" spans="1:8" ht="42.75" hidden="1" customHeight="1">
      <c r="A91" s="38" t="s">
        <v>130</v>
      </c>
      <c r="B91" s="4" t="s">
        <v>129</v>
      </c>
      <c r="C91" s="5"/>
      <c r="D91" s="6"/>
      <c r="E91" s="6"/>
      <c r="F91" s="16">
        <f>F92</f>
        <v>0</v>
      </c>
      <c r="G91" s="16">
        <f t="shared" ref="G91:H91" si="24">G92</f>
        <v>0</v>
      </c>
      <c r="H91" s="16">
        <f t="shared" si="24"/>
        <v>0</v>
      </c>
    </row>
    <row r="92" spans="1:8" ht="39.75" hidden="1" customHeight="1">
      <c r="A92" s="14" t="s">
        <v>12</v>
      </c>
      <c r="B92" s="4" t="s">
        <v>129</v>
      </c>
      <c r="C92" s="5" t="s">
        <v>13</v>
      </c>
      <c r="D92" s="6" t="s">
        <v>29</v>
      </c>
      <c r="E92" s="6" t="s">
        <v>43</v>
      </c>
      <c r="F92" s="16">
        <f>F93</f>
        <v>0</v>
      </c>
      <c r="G92" s="16">
        <f t="shared" ref="G92:H92" si="25">G93</f>
        <v>0</v>
      </c>
      <c r="H92" s="16">
        <f t="shared" si="25"/>
        <v>0</v>
      </c>
    </row>
    <row r="93" spans="1:8" ht="39.75" hidden="1" customHeight="1">
      <c r="A93" s="34" t="s">
        <v>124</v>
      </c>
      <c r="B93" s="4" t="s">
        <v>129</v>
      </c>
      <c r="C93" s="5" t="s">
        <v>121</v>
      </c>
      <c r="D93" s="6" t="s">
        <v>29</v>
      </c>
      <c r="E93" s="6" t="s">
        <v>43</v>
      </c>
      <c r="F93" s="16">
        <v>0</v>
      </c>
      <c r="G93" s="20">
        <v>0</v>
      </c>
      <c r="H93" s="20">
        <v>0</v>
      </c>
    </row>
    <row r="94" spans="1:8" ht="2.25" hidden="1" customHeight="1">
      <c r="A94" s="7" t="s">
        <v>58</v>
      </c>
      <c r="B94" s="4" t="s">
        <v>84</v>
      </c>
      <c r="C94" s="5"/>
      <c r="D94" s="6"/>
      <c r="E94" s="6"/>
      <c r="F94" s="16">
        <f>F95</f>
        <v>0</v>
      </c>
      <c r="G94" s="16">
        <f>G95</f>
        <v>0</v>
      </c>
      <c r="H94" s="16">
        <f>H95</f>
        <v>0</v>
      </c>
    </row>
    <row r="95" spans="1:8" ht="43.5" hidden="1" customHeight="1">
      <c r="A95" s="14" t="s">
        <v>12</v>
      </c>
      <c r="B95" s="4" t="s">
        <v>84</v>
      </c>
      <c r="C95" s="5" t="s">
        <v>13</v>
      </c>
      <c r="D95" s="6" t="s">
        <v>21</v>
      </c>
      <c r="E95" s="6" t="s">
        <v>59</v>
      </c>
      <c r="F95" s="16">
        <f>F96</f>
        <v>0</v>
      </c>
      <c r="G95" s="16">
        <f t="shared" ref="G95:H95" si="26">G96</f>
        <v>0</v>
      </c>
      <c r="H95" s="16">
        <f t="shared" si="26"/>
        <v>0</v>
      </c>
    </row>
    <row r="96" spans="1:8" ht="43.5" hidden="1" customHeight="1">
      <c r="A96" s="34" t="s">
        <v>124</v>
      </c>
      <c r="B96" s="4" t="s">
        <v>84</v>
      </c>
      <c r="C96" s="5" t="s">
        <v>121</v>
      </c>
      <c r="D96" s="6" t="s">
        <v>21</v>
      </c>
      <c r="E96" s="6" t="s">
        <v>59</v>
      </c>
      <c r="F96" s="16">
        <v>0</v>
      </c>
      <c r="G96" s="20">
        <v>0</v>
      </c>
      <c r="H96" s="20">
        <v>0</v>
      </c>
    </row>
    <row r="97" spans="1:8" ht="30" customHeight="1">
      <c r="A97" s="3" t="s">
        <v>42</v>
      </c>
      <c r="B97" s="4" t="s">
        <v>85</v>
      </c>
      <c r="C97" s="5"/>
      <c r="D97" s="6"/>
      <c r="E97" s="6"/>
      <c r="F97" s="16">
        <f>F98+F100</f>
        <v>39.5</v>
      </c>
      <c r="G97" s="16">
        <f t="shared" ref="G97:H97" si="27">G98+G100</f>
        <v>39.5</v>
      </c>
      <c r="H97" s="16">
        <f t="shared" si="27"/>
        <v>39.5</v>
      </c>
    </row>
    <row r="98" spans="1:8" ht="40.5" customHeight="1">
      <c r="A98" s="14" t="s">
        <v>12</v>
      </c>
      <c r="B98" s="4" t="s">
        <v>85</v>
      </c>
      <c r="C98" s="5" t="s">
        <v>13</v>
      </c>
      <c r="D98" s="6" t="s">
        <v>14</v>
      </c>
      <c r="E98" s="6" t="s">
        <v>29</v>
      </c>
      <c r="F98" s="16">
        <f>F99</f>
        <v>0</v>
      </c>
      <c r="G98" s="16">
        <f t="shared" ref="G98:H98" si="28">G99</f>
        <v>0</v>
      </c>
      <c r="H98" s="16">
        <f t="shared" si="28"/>
        <v>0</v>
      </c>
    </row>
    <row r="99" spans="1:8" ht="38.25" customHeight="1">
      <c r="A99" s="34" t="s">
        <v>124</v>
      </c>
      <c r="B99" s="4" t="s">
        <v>85</v>
      </c>
      <c r="C99" s="5" t="s">
        <v>121</v>
      </c>
      <c r="D99" s="6" t="s">
        <v>14</v>
      </c>
      <c r="E99" s="6" t="s">
        <v>29</v>
      </c>
      <c r="F99" s="16">
        <v>0</v>
      </c>
      <c r="G99" s="16">
        <v>0</v>
      </c>
      <c r="H99" s="16">
        <v>0</v>
      </c>
    </row>
    <row r="100" spans="1:8" ht="42" customHeight="1">
      <c r="A100" s="23" t="s">
        <v>28</v>
      </c>
      <c r="B100" s="4" t="s">
        <v>85</v>
      </c>
      <c r="C100" s="5" t="s">
        <v>39</v>
      </c>
      <c r="D100" s="6" t="s">
        <v>29</v>
      </c>
      <c r="E100" s="6" t="s">
        <v>43</v>
      </c>
      <c r="F100" s="16">
        <f>F101</f>
        <v>39.5</v>
      </c>
      <c r="G100" s="16">
        <f t="shared" ref="G100:H100" si="29">G101</f>
        <v>39.5</v>
      </c>
      <c r="H100" s="16">
        <f t="shared" si="29"/>
        <v>39.5</v>
      </c>
    </row>
    <row r="101" spans="1:8" ht="24" customHeight="1">
      <c r="A101" s="23" t="s">
        <v>126</v>
      </c>
      <c r="B101" s="4" t="s">
        <v>85</v>
      </c>
      <c r="C101" s="5" t="s">
        <v>125</v>
      </c>
      <c r="D101" s="6" t="s">
        <v>29</v>
      </c>
      <c r="E101" s="6" t="s">
        <v>43</v>
      </c>
      <c r="F101" s="16">
        <v>39.5</v>
      </c>
      <c r="G101" s="20">
        <v>39.5</v>
      </c>
      <c r="H101" s="20">
        <v>39.5</v>
      </c>
    </row>
    <row r="102" spans="1:8" ht="24" customHeight="1">
      <c r="A102" s="23" t="s">
        <v>138</v>
      </c>
      <c r="B102" s="4" t="s">
        <v>137</v>
      </c>
      <c r="C102" s="5"/>
      <c r="D102" s="6"/>
      <c r="E102" s="6"/>
      <c r="F102" s="16">
        <f>F103</f>
        <v>100</v>
      </c>
      <c r="G102" s="16">
        <f t="shared" ref="G102:H102" si="30">G103</f>
        <v>0</v>
      </c>
      <c r="H102" s="16">
        <f t="shared" si="30"/>
        <v>0</v>
      </c>
    </row>
    <row r="103" spans="1:8" ht="41.25" customHeight="1">
      <c r="A103" s="14" t="s">
        <v>12</v>
      </c>
      <c r="B103" s="4" t="s">
        <v>137</v>
      </c>
      <c r="C103" s="5" t="s">
        <v>13</v>
      </c>
      <c r="D103" s="6" t="s">
        <v>21</v>
      </c>
      <c r="E103" s="6" t="s">
        <v>59</v>
      </c>
      <c r="F103" s="16">
        <f>F104</f>
        <v>100</v>
      </c>
      <c r="G103" s="16">
        <f t="shared" ref="G103:H103" si="31">G104</f>
        <v>0</v>
      </c>
      <c r="H103" s="16">
        <f t="shared" si="31"/>
        <v>0</v>
      </c>
    </row>
    <row r="104" spans="1:8" ht="45" customHeight="1">
      <c r="A104" s="34" t="s">
        <v>124</v>
      </c>
      <c r="B104" s="4" t="s">
        <v>137</v>
      </c>
      <c r="C104" s="5" t="s">
        <v>121</v>
      </c>
      <c r="D104" s="6" t="s">
        <v>21</v>
      </c>
      <c r="E104" s="6" t="s">
        <v>59</v>
      </c>
      <c r="F104" s="16">
        <v>100</v>
      </c>
      <c r="G104" s="20">
        <v>0</v>
      </c>
      <c r="H104" s="20">
        <v>0</v>
      </c>
    </row>
    <row r="105" spans="1:8" ht="34.5" hidden="1" customHeight="1">
      <c r="A105" s="21" t="s">
        <v>44</v>
      </c>
      <c r="B105" s="4" t="s">
        <v>86</v>
      </c>
      <c r="C105" s="5"/>
      <c r="D105" s="6"/>
      <c r="E105" s="6"/>
      <c r="F105" s="16">
        <f>F106+F108</f>
        <v>0</v>
      </c>
      <c r="G105" s="16">
        <f>G106+G108</f>
        <v>0</v>
      </c>
      <c r="H105" s="16">
        <f>H106+H108</f>
        <v>0</v>
      </c>
    </row>
    <row r="106" spans="1:8" ht="36.75" hidden="1" customHeight="1">
      <c r="A106" s="14" t="s">
        <v>12</v>
      </c>
      <c r="B106" s="4" t="s">
        <v>86</v>
      </c>
      <c r="C106" s="5" t="s">
        <v>13</v>
      </c>
      <c r="D106" s="6" t="s">
        <v>29</v>
      </c>
      <c r="E106" s="6" t="s">
        <v>43</v>
      </c>
      <c r="F106" s="16">
        <f>F107</f>
        <v>0</v>
      </c>
      <c r="G106" s="16">
        <f t="shared" ref="G106:H106" si="32">G107</f>
        <v>0</v>
      </c>
      <c r="H106" s="16">
        <f t="shared" si="32"/>
        <v>0</v>
      </c>
    </row>
    <row r="107" spans="1:8" ht="32.25" hidden="1" customHeight="1">
      <c r="A107" s="34" t="s">
        <v>124</v>
      </c>
      <c r="B107" s="4" t="s">
        <v>86</v>
      </c>
      <c r="C107" s="5" t="s">
        <v>121</v>
      </c>
      <c r="D107" s="6" t="s">
        <v>29</v>
      </c>
      <c r="E107" s="6" t="s">
        <v>43</v>
      </c>
      <c r="F107" s="16">
        <v>0</v>
      </c>
      <c r="G107" s="20">
        <v>0</v>
      </c>
      <c r="H107" s="20">
        <v>0</v>
      </c>
    </row>
    <row r="108" spans="1:8" ht="34.5" hidden="1" customHeight="1">
      <c r="A108" s="14" t="s">
        <v>28</v>
      </c>
      <c r="B108" s="4" t="s">
        <v>86</v>
      </c>
      <c r="C108" s="5" t="s">
        <v>39</v>
      </c>
      <c r="D108" s="6" t="s">
        <v>29</v>
      </c>
      <c r="E108" s="6" t="s">
        <v>43</v>
      </c>
      <c r="F108" s="25">
        <v>0</v>
      </c>
      <c r="G108" s="26">
        <v>0</v>
      </c>
      <c r="H108" s="26">
        <v>0</v>
      </c>
    </row>
    <row r="109" spans="1:8" ht="39" customHeight="1">
      <c r="A109" s="3" t="s">
        <v>110</v>
      </c>
      <c r="B109" s="4" t="s">
        <v>109</v>
      </c>
      <c r="C109" s="5"/>
      <c r="D109" s="6"/>
      <c r="E109" s="6"/>
      <c r="F109" s="16">
        <f>F110+F112</f>
        <v>495.8</v>
      </c>
      <c r="G109" s="16">
        <f t="shared" ref="G109:H109" si="33">G110+G112</f>
        <v>575</v>
      </c>
      <c r="H109" s="16">
        <f t="shared" si="33"/>
        <v>726</v>
      </c>
    </row>
    <row r="110" spans="1:8" ht="82.5" customHeight="1">
      <c r="A110" s="38" t="s">
        <v>37</v>
      </c>
      <c r="B110" s="4" t="s">
        <v>109</v>
      </c>
      <c r="C110" s="5" t="s">
        <v>38</v>
      </c>
      <c r="D110" s="6" t="s">
        <v>16</v>
      </c>
      <c r="E110" s="6" t="s">
        <v>15</v>
      </c>
      <c r="F110" s="16">
        <f>F111</f>
        <v>447</v>
      </c>
      <c r="G110" s="16">
        <f t="shared" ref="G110:H110" si="34">G111</f>
        <v>495</v>
      </c>
      <c r="H110" s="16">
        <f t="shared" si="34"/>
        <v>541</v>
      </c>
    </row>
    <row r="111" spans="1:8" ht="51" customHeight="1">
      <c r="A111" s="38" t="s">
        <v>123</v>
      </c>
      <c r="B111" s="4" t="s">
        <v>109</v>
      </c>
      <c r="C111" s="5" t="s">
        <v>122</v>
      </c>
      <c r="D111" s="6" t="s">
        <v>16</v>
      </c>
      <c r="E111" s="6" t="s">
        <v>15</v>
      </c>
      <c r="F111" s="16">
        <v>447</v>
      </c>
      <c r="G111" s="20">
        <v>495</v>
      </c>
      <c r="H111" s="20">
        <v>541</v>
      </c>
    </row>
    <row r="112" spans="1:8" ht="43.5" customHeight="1">
      <c r="A112" s="14" t="s">
        <v>12</v>
      </c>
      <c r="B112" s="4" t="s">
        <v>109</v>
      </c>
      <c r="C112" s="5" t="s">
        <v>13</v>
      </c>
      <c r="D112" s="6" t="s">
        <v>16</v>
      </c>
      <c r="E112" s="6" t="s">
        <v>15</v>
      </c>
      <c r="F112" s="16">
        <f>F113</f>
        <v>48.8</v>
      </c>
      <c r="G112" s="16">
        <f t="shared" ref="G112:H112" si="35">G113</f>
        <v>80</v>
      </c>
      <c r="H112" s="16">
        <f t="shared" si="35"/>
        <v>185</v>
      </c>
    </row>
    <row r="113" spans="1:8" ht="48.75" customHeight="1">
      <c r="A113" s="34" t="s">
        <v>124</v>
      </c>
      <c r="B113" s="4" t="s">
        <v>109</v>
      </c>
      <c r="C113" s="5" t="s">
        <v>121</v>
      </c>
      <c r="D113" s="6" t="s">
        <v>16</v>
      </c>
      <c r="E113" s="6" t="s">
        <v>15</v>
      </c>
      <c r="F113" s="16">
        <v>48.8</v>
      </c>
      <c r="G113" s="20">
        <v>80</v>
      </c>
      <c r="H113" s="20">
        <v>185</v>
      </c>
    </row>
    <row r="114" spans="1:8" ht="46.5" customHeight="1">
      <c r="A114" s="3" t="s">
        <v>45</v>
      </c>
      <c r="B114" s="4" t="s">
        <v>87</v>
      </c>
      <c r="C114" s="5"/>
      <c r="D114" s="6"/>
      <c r="E114" s="6"/>
      <c r="F114" s="16">
        <f>F115+F118+F121</f>
        <v>760</v>
      </c>
      <c r="G114" s="16">
        <f>G115+G118+G121</f>
        <v>760</v>
      </c>
      <c r="H114" s="16">
        <f>H115+H118+H121</f>
        <v>760</v>
      </c>
    </row>
    <row r="115" spans="1:8" ht="60" customHeight="1">
      <c r="A115" s="15" t="s">
        <v>46</v>
      </c>
      <c r="B115" s="4" t="s">
        <v>113</v>
      </c>
      <c r="C115" s="5"/>
      <c r="D115" s="6"/>
      <c r="E115" s="6"/>
      <c r="F115" s="16">
        <f>F116</f>
        <v>260</v>
      </c>
      <c r="G115" s="16">
        <f t="shared" ref="G115:H116" si="36">G116</f>
        <v>260</v>
      </c>
      <c r="H115" s="16">
        <f t="shared" si="36"/>
        <v>260</v>
      </c>
    </row>
    <row r="116" spans="1:8" ht="45" customHeight="1">
      <c r="A116" s="14" t="s">
        <v>12</v>
      </c>
      <c r="B116" s="4" t="s">
        <v>113</v>
      </c>
      <c r="C116" s="5" t="s">
        <v>13</v>
      </c>
      <c r="D116" s="6" t="s">
        <v>14</v>
      </c>
      <c r="E116" s="6" t="s">
        <v>29</v>
      </c>
      <c r="F116" s="16">
        <f>F117</f>
        <v>260</v>
      </c>
      <c r="G116" s="16">
        <f t="shared" si="36"/>
        <v>260</v>
      </c>
      <c r="H116" s="16">
        <f t="shared" si="36"/>
        <v>260</v>
      </c>
    </row>
    <row r="117" spans="1:8" ht="45" customHeight="1">
      <c r="A117" s="34" t="s">
        <v>124</v>
      </c>
      <c r="B117" s="4" t="s">
        <v>113</v>
      </c>
      <c r="C117" s="5" t="s">
        <v>121</v>
      </c>
      <c r="D117" s="6" t="s">
        <v>14</v>
      </c>
      <c r="E117" s="6" t="s">
        <v>29</v>
      </c>
      <c r="F117" s="16">
        <v>260</v>
      </c>
      <c r="G117" s="20">
        <v>260</v>
      </c>
      <c r="H117" s="20">
        <v>260</v>
      </c>
    </row>
    <row r="118" spans="1:8" ht="30.75" hidden="1" customHeight="1">
      <c r="A118" s="15" t="s">
        <v>47</v>
      </c>
      <c r="B118" s="4" t="s">
        <v>88</v>
      </c>
      <c r="C118" s="5"/>
      <c r="D118" s="6"/>
      <c r="E118" s="6"/>
      <c r="F118" s="16">
        <f>F119</f>
        <v>0</v>
      </c>
      <c r="G118" s="16">
        <f>G119</f>
        <v>0</v>
      </c>
      <c r="H118" s="16">
        <f>H119</f>
        <v>0</v>
      </c>
    </row>
    <row r="119" spans="1:8" ht="46.5" hidden="1" customHeight="1">
      <c r="A119" s="15" t="s">
        <v>12</v>
      </c>
      <c r="B119" s="4" t="s">
        <v>88</v>
      </c>
      <c r="C119" s="5" t="s">
        <v>13</v>
      </c>
      <c r="D119" s="6" t="s">
        <v>14</v>
      </c>
      <c r="E119" s="6" t="s">
        <v>16</v>
      </c>
      <c r="F119" s="16">
        <v>0</v>
      </c>
      <c r="G119" s="20">
        <v>0</v>
      </c>
      <c r="H119" s="20">
        <v>0</v>
      </c>
    </row>
    <row r="120" spans="1:8" ht="42.75" hidden="1" customHeight="1">
      <c r="A120" s="34" t="s">
        <v>124</v>
      </c>
      <c r="B120" s="4" t="s">
        <v>88</v>
      </c>
      <c r="C120" s="5" t="s">
        <v>121</v>
      </c>
      <c r="D120" s="6" t="s">
        <v>14</v>
      </c>
      <c r="E120" s="6" t="s">
        <v>16</v>
      </c>
      <c r="F120" s="16">
        <v>0</v>
      </c>
      <c r="G120" s="20">
        <v>0</v>
      </c>
      <c r="H120" s="20">
        <v>0</v>
      </c>
    </row>
    <row r="121" spans="1:8" ht="28.5" customHeight="1">
      <c r="A121" s="27" t="s">
        <v>48</v>
      </c>
      <c r="B121" s="4" t="s">
        <v>89</v>
      </c>
      <c r="C121" s="5"/>
      <c r="D121" s="6"/>
      <c r="E121" s="6"/>
      <c r="F121" s="16">
        <f>F122</f>
        <v>500</v>
      </c>
      <c r="G121" s="16">
        <f t="shared" ref="G121:H122" si="37">G122</f>
        <v>500</v>
      </c>
      <c r="H121" s="16">
        <f t="shared" si="37"/>
        <v>500</v>
      </c>
    </row>
    <row r="122" spans="1:8" ht="42" customHeight="1">
      <c r="A122" s="15" t="s">
        <v>12</v>
      </c>
      <c r="B122" s="4" t="s">
        <v>89</v>
      </c>
      <c r="C122" s="5" t="s">
        <v>13</v>
      </c>
      <c r="D122" s="6" t="s">
        <v>14</v>
      </c>
      <c r="E122" s="6" t="s">
        <v>29</v>
      </c>
      <c r="F122" s="16">
        <f>F123</f>
        <v>500</v>
      </c>
      <c r="G122" s="16">
        <f t="shared" si="37"/>
        <v>500</v>
      </c>
      <c r="H122" s="16">
        <f t="shared" si="37"/>
        <v>500</v>
      </c>
    </row>
    <row r="123" spans="1:8" ht="42" customHeight="1">
      <c r="A123" s="34" t="s">
        <v>124</v>
      </c>
      <c r="B123" s="4" t="s">
        <v>89</v>
      </c>
      <c r="C123" s="5" t="s">
        <v>121</v>
      </c>
      <c r="D123" s="6" t="s">
        <v>14</v>
      </c>
      <c r="E123" s="6" t="s">
        <v>29</v>
      </c>
      <c r="F123" s="16">
        <v>500</v>
      </c>
      <c r="G123" s="20">
        <v>500</v>
      </c>
      <c r="H123" s="20">
        <v>500</v>
      </c>
    </row>
    <row r="124" spans="1:8" ht="38.25" hidden="1" customHeight="1">
      <c r="A124" s="3" t="s">
        <v>49</v>
      </c>
      <c r="B124" s="4" t="s">
        <v>90</v>
      </c>
      <c r="C124" s="5"/>
      <c r="D124" s="6"/>
      <c r="E124" s="6"/>
      <c r="F124" s="25">
        <f>F125</f>
        <v>0</v>
      </c>
      <c r="G124" s="25">
        <f>G125</f>
        <v>0</v>
      </c>
      <c r="H124" s="25">
        <f>H125</f>
        <v>0</v>
      </c>
    </row>
    <row r="125" spans="1:8" ht="27" hidden="1" customHeight="1">
      <c r="A125" s="15" t="s">
        <v>50</v>
      </c>
      <c r="B125" s="4" t="s">
        <v>91</v>
      </c>
      <c r="C125" s="5"/>
      <c r="D125" s="6"/>
      <c r="E125" s="6"/>
      <c r="F125" s="25">
        <v>0</v>
      </c>
      <c r="G125" s="32">
        <v>0</v>
      </c>
      <c r="H125" s="32">
        <v>0</v>
      </c>
    </row>
    <row r="126" spans="1:8" ht="27.75" customHeight="1">
      <c r="A126" s="13" t="s">
        <v>112</v>
      </c>
      <c r="B126" s="4" t="s">
        <v>92</v>
      </c>
      <c r="C126" s="5"/>
      <c r="D126" s="6"/>
      <c r="E126" s="6"/>
      <c r="F126" s="16">
        <f>F128</f>
        <v>610.5</v>
      </c>
      <c r="G126" s="16">
        <f>G128</f>
        <v>610.5</v>
      </c>
      <c r="H126" s="16">
        <f>H128</f>
        <v>610.5</v>
      </c>
    </row>
    <row r="127" spans="1:8" ht="55.5" customHeight="1">
      <c r="A127" s="28" t="s">
        <v>51</v>
      </c>
      <c r="B127" s="4" t="s">
        <v>93</v>
      </c>
      <c r="C127" s="5"/>
      <c r="D127" s="6"/>
      <c r="E127" s="6"/>
      <c r="F127" s="16">
        <f>F128</f>
        <v>610.5</v>
      </c>
      <c r="G127" s="16">
        <f t="shared" ref="G127:H128" si="38">G128</f>
        <v>610.5</v>
      </c>
      <c r="H127" s="16">
        <f t="shared" si="38"/>
        <v>610.5</v>
      </c>
    </row>
    <row r="128" spans="1:8" ht="30.75" customHeight="1">
      <c r="A128" s="21" t="s">
        <v>52</v>
      </c>
      <c r="B128" s="4" t="s">
        <v>93</v>
      </c>
      <c r="C128" s="22" t="s">
        <v>53</v>
      </c>
      <c r="D128" s="6" t="s">
        <v>19</v>
      </c>
      <c r="E128" s="6" t="s">
        <v>29</v>
      </c>
      <c r="F128" s="16">
        <f>F129</f>
        <v>610.5</v>
      </c>
      <c r="G128" s="16">
        <f t="shared" si="38"/>
        <v>610.5</v>
      </c>
      <c r="H128" s="16">
        <f t="shared" si="38"/>
        <v>610.5</v>
      </c>
    </row>
    <row r="129" spans="1:8" ht="30.75" customHeight="1">
      <c r="A129" s="21" t="s">
        <v>119</v>
      </c>
      <c r="B129" s="4" t="s">
        <v>93</v>
      </c>
      <c r="C129" s="22" t="s">
        <v>118</v>
      </c>
      <c r="D129" s="6" t="s">
        <v>19</v>
      </c>
      <c r="E129" s="6" t="s">
        <v>29</v>
      </c>
      <c r="F129" s="16">
        <v>610.5</v>
      </c>
      <c r="G129" s="18">
        <v>610.5</v>
      </c>
      <c r="H129" s="18">
        <v>610.5</v>
      </c>
    </row>
    <row r="130" spans="1:8" ht="30.75" customHeight="1">
      <c r="A130" s="21" t="s">
        <v>60</v>
      </c>
      <c r="B130" s="4" t="s">
        <v>61</v>
      </c>
      <c r="C130" s="22"/>
      <c r="D130" s="6"/>
      <c r="E130" s="6"/>
      <c r="F130" s="16">
        <f t="shared" ref="F130:H131" si="39">F131</f>
        <v>0</v>
      </c>
      <c r="G130" s="16">
        <f t="shared" si="39"/>
        <v>260</v>
      </c>
      <c r="H130" s="16">
        <f t="shared" si="39"/>
        <v>540</v>
      </c>
    </row>
    <row r="131" spans="1:8" ht="39.75" customHeight="1">
      <c r="A131" s="29" t="s">
        <v>54</v>
      </c>
      <c r="B131" s="4" t="s">
        <v>55</v>
      </c>
      <c r="C131" s="5"/>
      <c r="D131" s="6"/>
      <c r="E131" s="6"/>
      <c r="F131" s="16">
        <f t="shared" si="39"/>
        <v>0</v>
      </c>
      <c r="G131" s="20">
        <f t="shared" si="39"/>
        <v>260</v>
      </c>
      <c r="H131" s="20">
        <f t="shared" si="39"/>
        <v>540</v>
      </c>
    </row>
    <row r="132" spans="1:8" ht="28.5" customHeight="1">
      <c r="A132" s="30" t="s">
        <v>28</v>
      </c>
      <c r="B132" s="4" t="s">
        <v>55</v>
      </c>
      <c r="C132" s="22" t="s">
        <v>39</v>
      </c>
      <c r="D132" s="6" t="s">
        <v>29</v>
      </c>
      <c r="E132" s="6" t="s">
        <v>43</v>
      </c>
      <c r="F132" s="16">
        <v>0</v>
      </c>
      <c r="G132" s="20">
        <f>G133</f>
        <v>260</v>
      </c>
      <c r="H132" s="20">
        <f>H133</f>
        <v>540</v>
      </c>
    </row>
    <row r="133" spans="1:8" ht="28.5" customHeight="1">
      <c r="A133" s="30" t="s">
        <v>120</v>
      </c>
      <c r="B133" s="4" t="s">
        <v>55</v>
      </c>
      <c r="C133" s="22" t="s">
        <v>117</v>
      </c>
      <c r="D133" s="6" t="s">
        <v>29</v>
      </c>
      <c r="E133" s="6" t="s">
        <v>43</v>
      </c>
      <c r="F133" s="16">
        <v>0</v>
      </c>
      <c r="G133" s="20">
        <v>260</v>
      </c>
      <c r="H133" s="20">
        <v>540</v>
      </c>
    </row>
    <row r="134" spans="1:8" ht="41.25" customHeight="1">
      <c r="A134" s="30" t="s">
        <v>56</v>
      </c>
      <c r="B134" s="31"/>
      <c r="C134" s="31"/>
      <c r="D134" s="31"/>
      <c r="E134" s="31"/>
      <c r="F134" s="36">
        <f>F128+F124+F114+F74+F57+F29+F24+F19</f>
        <v>14117.459000000001</v>
      </c>
      <c r="G134" s="36">
        <f>G128+G124+G114+G74+G57+G29+G24+G19+G130</f>
        <v>12165.982</v>
      </c>
      <c r="H134" s="36">
        <f>H128+H124+H114+H74+H57+H29+H24+H19+H130</f>
        <v>12751.365</v>
      </c>
    </row>
  </sheetData>
  <mergeCells count="22"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B1:H1"/>
    <mergeCell ref="B2:H2"/>
    <mergeCell ref="B3:H3"/>
    <mergeCell ref="B4:H4"/>
    <mergeCell ref="B5:H5"/>
    <mergeCell ref="A10:H10"/>
    <mergeCell ref="A9:H9"/>
    <mergeCell ref="A16:A17"/>
    <mergeCell ref="B16:B17"/>
    <mergeCell ref="C16:C17"/>
    <mergeCell ref="D16:D17"/>
    <mergeCell ref="E16:E1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2024-01-09T13:11:29Z</cp:lastPrinted>
  <dcterms:modified xsi:type="dcterms:W3CDTF">2025-11-17T08:37:29Z</dcterms:modified>
</cp:coreProperties>
</file>